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firstSheet="2" activeTab="4"/>
  </bookViews>
  <sheets>
    <sheet name="PAX" sheetId="1" state="hidden" r:id="rId1"/>
    <sheet name="AIRCRAFT" sheetId="2" state="hidden" r:id="rId2"/>
    <sheet name="2021 PAX" sheetId="3" r:id="rId3"/>
    <sheet name="2021 AIRCRAFT" sheetId="4" r:id="rId4"/>
    <sheet name="2021 CARGO" sheetId="6" r:id="rId5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34" i="4" l="1"/>
  <c r="AW34" i="4"/>
  <c r="AX33" i="4"/>
  <c r="AW33" i="4"/>
  <c r="AX32" i="4"/>
  <c r="AW32" i="4"/>
  <c r="AX31" i="4"/>
  <c r="AW31" i="4"/>
  <c r="AX30" i="4"/>
  <c r="AW30" i="4"/>
  <c r="AX29" i="4"/>
  <c r="AW29" i="4"/>
  <c r="AX28" i="4"/>
  <c r="AW28" i="4"/>
  <c r="AX27" i="4"/>
  <c r="AW27" i="4"/>
  <c r="AX26" i="4"/>
  <c r="AW26" i="4"/>
  <c r="AX25" i="4"/>
  <c r="AW25" i="4"/>
  <c r="AX24" i="4"/>
  <c r="AW24" i="4"/>
  <c r="AX23" i="4"/>
  <c r="AW23" i="4"/>
  <c r="AX22" i="4"/>
  <c r="AW22" i="4"/>
  <c r="AX21" i="4"/>
  <c r="AW21" i="4"/>
  <c r="AX20" i="4"/>
  <c r="AW20" i="4"/>
  <c r="AX19" i="4"/>
  <c r="AW19" i="4"/>
  <c r="AX18" i="4"/>
  <c r="AW18" i="4"/>
  <c r="AX17" i="4"/>
  <c r="AW17" i="4"/>
  <c r="AX16" i="4"/>
  <c r="AW16" i="4"/>
  <c r="AX15" i="4"/>
  <c r="AW15" i="4"/>
  <c r="AX14" i="4"/>
  <c r="AW14" i="4"/>
  <c r="AX13" i="4"/>
  <c r="AW13" i="4"/>
  <c r="AX12" i="4"/>
  <c r="AW12" i="4"/>
  <c r="AX11" i="4"/>
  <c r="AW11" i="4"/>
  <c r="AX10" i="4"/>
  <c r="AW10" i="4"/>
  <c r="AX9" i="4"/>
  <c r="AW9" i="4"/>
  <c r="AX8" i="4"/>
  <c r="AW8" i="4"/>
  <c r="AX7" i="4"/>
  <c r="AW7" i="4"/>
  <c r="AX6" i="4"/>
  <c r="AW6" i="4"/>
  <c r="AW46" i="4"/>
  <c r="AX46" i="4"/>
  <c r="AW47" i="4"/>
  <c r="AX47" i="4"/>
  <c r="AW49" i="4"/>
  <c r="AX49" i="4"/>
  <c r="AW50" i="4"/>
  <c r="AX50" i="4"/>
  <c r="AW51" i="4"/>
  <c r="AX51" i="4"/>
  <c r="AW52" i="4"/>
  <c r="AX52" i="4"/>
  <c r="AX48" i="4"/>
  <c r="AW48" i="4"/>
  <c r="AV34" i="3"/>
  <c r="AW34" i="3" s="1"/>
  <c r="AV46" i="3"/>
  <c r="AW46" i="3"/>
  <c r="AV25" i="3"/>
  <c r="AW25" i="3"/>
  <c r="AV26" i="3"/>
  <c r="AW26" i="3"/>
  <c r="BI77" i="3" l="1"/>
  <c r="BH77" i="3"/>
  <c r="BI70" i="3"/>
  <c r="BH70" i="3"/>
  <c r="BG70" i="3"/>
  <c r="BI34" i="3"/>
  <c r="BE76" i="3" s="1"/>
  <c r="BG77" i="3" l="1"/>
  <c r="Z4" i="3" l="1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7" i="3"/>
  <c r="Z28" i="3"/>
  <c r="Z29" i="3"/>
  <c r="Z30" i="3"/>
  <c r="Z31" i="3"/>
  <c r="Z32" i="3"/>
  <c r="Z33" i="3"/>
  <c r="BJ53" i="4" l="1"/>
  <c r="BJ35" i="4"/>
  <c r="BF64" i="4" s="1"/>
  <c r="BI48" i="3"/>
  <c r="BD76" i="3" s="1"/>
  <c r="BF76" i="3" s="1"/>
  <c r="BC53" i="4"/>
  <c r="BE58" i="4" s="1"/>
  <c r="BC35" i="4"/>
  <c r="BF58" i="4" s="1"/>
  <c r="BB48" i="3"/>
  <c r="BD69" i="3" s="1"/>
  <c r="BB34" i="3"/>
  <c r="BE69" i="3" s="1"/>
  <c r="AR25" i="3"/>
  <c r="AO25" i="3"/>
  <c r="AL25" i="3"/>
  <c r="AI25" i="3"/>
  <c r="AF25" i="3"/>
  <c r="AC25" i="3"/>
  <c r="Y48" i="3"/>
  <c r="AA48" i="3"/>
  <c r="AB48" i="3"/>
  <c r="AD48" i="3"/>
  <c r="AE48" i="3"/>
  <c r="AG48" i="3"/>
  <c r="AH48" i="3"/>
  <c r="AJ48" i="3"/>
  <c r="AK48" i="3"/>
  <c r="AM48" i="3"/>
  <c r="AN48" i="3"/>
  <c r="X48" i="3"/>
  <c r="AN34" i="3"/>
  <c r="AM34" i="3"/>
  <c r="AK34" i="3"/>
  <c r="AJ34" i="3"/>
  <c r="AH34" i="3"/>
  <c r="AG34" i="3"/>
  <c r="AE34" i="3"/>
  <c r="AD34" i="3"/>
  <c r="AB34" i="3"/>
  <c r="Y34" i="3"/>
  <c r="X34" i="3"/>
  <c r="AQ27" i="3"/>
  <c r="AW27" i="3" s="1"/>
  <c r="AP27" i="3"/>
  <c r="AV27" i="3" s="1"/>
  <c r="AO27" i="3"/>
  <c r="AL27" i="3"/>
  <c r="AI27" i="3"/>
  <c r="AF27" i="3"/>
  <c r="AC27" i="3"/>
  <c r="AQ33" i="3"/>
  <c r="AW33" i="3" s="1"/>
  <c r="AP33" i="3"/>
  <c r="AV33" i="3" s="1"/>
  <c r="AO33" i="3"/>
  <c r="AL33" i="3"/>
  <c r="AI33" i="3"/>
  <c r="AF33" i="3"/>
  <c r="AC33" i="3"/>
  <c r="AQ32" i="3"/>
  <c r="AW32" i="3" s="1"/>
  <c r="AP32" i="3"/>
  <c r="AV32" i="3" s="1"/>
  <c r="AO32" i="3"/>
  <c r="AL32" i="3"/>
  <c r="AI32" i="3"/>
  <c r="AF32" i="3"/>
  <c r="AC32" i="3"/>
  <c r="AQ31" i="3"/>
  <c r="AW31" i="3" s="1"/>
  <c r="AP31" i="3"/>
  <c r="AV31" i="3" s="1"/>
  <c r="AO31" i="3"/>
  <c r="AL31" i="3"/>
  <c r="AI31" i="3"/>
  <c r="AF31" i="3"/>
  <c r="AC31" i="3"/>
  <c r="AQ30" i="3"/>
  <c r="AW30" i="3" s="1"/>
  <c r="AP30" i="3"/>
  <c r="AV30" i="3" s="1"/>
  <c r="AO30" i="3"/>
  <c r="AL30" i="3"/>
  <c r="AI30" i="3"/>
  <c r="AF30" i="3"/>
  <c r="AC30" i="3"/>
  <c r="AQ29" i="3"/>
  <c r="AW29" i="3" s="1"/>
  <c r="AP29" i="3"/>
  <c r="AV29" i="3" s="1"/>
  <c r="AO29" i="3"/>
  <c r="AL29" i="3"/>
  <c r="AI29" i="3"/>
  <c r="AF29" i="3"/>
  <c r="AC29" i="3"/>
  <c r="AQ28" i="3"/>
  <c r="AW28" i="3" s="1"/>
  <c r="AP28" i="3"/>
  <c r="AV28" i="3" s="1"/>
  <c r="AO28" i="3"/>
  <c r="AL28" i="3"/>
  <c r="AI28" i="3"/>
  <c r="AF28" i="3"/>
  <c r="AC28" i="3"/>
  <c r="AQ24" i="3"/>
  <c r="AW24" i="3" s="1"/>
  <c r="AP24" i="3"/>
  <c r="AV24" i="3" s="1"/>
  <c r="AO24" i="3"/>
  <c r="AL24" i="3"/>
  <c r="AI24" i="3"/>
  <c r="AF24" i="3"/>
  <c r="AC24" i="3"/>
  <c r="AQ23" i="3"/>
  <c r="AW23" i="3" s="1"/>
  <c r="AP23" i="3"/>
  <c r="AV23" i="3" s="1"/>
  <c r="AO23" i="3"/>
  <c r="AL23" i="3"/>
  <c r="AI23" i="3"/>
  <c r="AF23" i="3"/>
  <c r="AC23" i="3"/>
  <c r="AQ22" i="3"/>
  <c r="AW22" i="3" s="1"/>
  <c r="AP22" i="3"/>
  <c r="AV22" i="3" s="1"/>
  <c r="AO22" i="3"/>
  <c r="AL22" i="3"/>
  <c r="AI22" i="3"/>
  <c r="AF22" i="3"/>
  <c r="AC22" i="3"/>
  <c r="AQ21" i="3"/>
  <c r="AW21" i="3" s="1"/>
  <c r="AP21" i="3"/>
  <c r="AV21" i="3" s="1"/>
  <c r="AO21" i="3"/>
  <c r="AL21" i="3"/>
  <c r="AI21" i="3"/>
  <c r="AF21" i="3"/>
  <c r="AC21" i="3"/>
  <c r="AQ20" i="3"/>
  <c r="AW20" i="3" s="1"/>
  <c r="AP20" i="3"/>
  <c r="AV20" i="3" s="1"/>
  <c r="AO20" i="3"/>
  <c r="AL20" i="3"/>
  <c r="AI20" i="3"/>
  <c r="AF20" i="3"/>
  <c r="AC20" i="3"/>
  <c r="AQ19" i="3"/>
  <c r="AW19" i="3" s="1"/>
  <c r="AP19" i="3"/>
  <c r="AV19" i="3" s="1"/>
  <c r="AO19" i="3"/>
  <c r="AL19" i="3"/>
  <c r="AI19" i="3"/>
  <c r="AF19" i="3"/>
  <c r="AC19" i="3"/>
  <c r="AQ18" i="3"/>
  <c r="AW18" i="3" s="1"/>
  <c r="AP18" i="3"/>
  <c r="AV18" i="3" s="1"/>
  <c r="AO18" i="3"/>
  <c r="AL18" i="3"/>
  <c r="AI18" i="3"/>
  <c r="AF18" i="3"/>
  <c r="AC18" i="3"/>
  <c r="AQ17" i="3"/>
  <c r="AW17" i="3" s="1"/>
  <c r="AP17" i="3"/>
  <c r="AV17" i="3" s="1"/>
  <c r="AO17" i="3"/>
  <c r="AL17" i="3"/>
  <c r="AI17" i="3"/>
  <c r="AF17" i="3"/>
  <c r="AC17" i="3"/>
  <c r="AQ16" i="3"/>
  <c r="AW16" i="3" s="1"/>
  <c r="AP16" i="3"/>
  <c r="AV16" i="3" s="1"/>
  <c r="AO16" i="3"/>
  <c r="AL16" i="3"/>
  <c r="AI16" i="3"/>
  <c r="AF16" i="3"/>
  <c r="AC16" i="3"/>
  <c r="AQ15" i="3"/>
  <c r="AW15" i="3" s="1"/>
  <c r="AP15" i="3"/>
  <c r="AV15" i="3" s="1"/>
  <c r="AO15" i="3"/>
  <c r="AL15" i="3"/>
  <c r="AI15" i="3"/>
  <c r="AF15" i="3"/>
  <c r="AC15" i="3"/>
  <c r="AQ14" i="3"/>
  <c r="AW14" i="3" s="1"/>
  <c r="AP14" i="3"/>
  <c r="AV14" i="3" s="1"/>
  <c r="AO14" i="3"/>
  <c r="AL14" i="3"/>
  <c r="AI14" i="3"/>
  <c r="AF14" i="3"/>
  <c r="AC14" i="3"/>
  <c r="AQ47" i="3"/>
  <c r="AW47" i="3" s="1"/>
  <c r="AP47" i="3"/>
  <c r="AV47" i="3" s="1"/>
  <c r="AO47" i="3"/>
  <c r="AL47" i="3"/>
  <c r="AI47" i="3"/>
  <c r="AF47" i="3"/>
  <c r="AC47" i="3"/>
  <c r="Z47" i="3"/>
  <c r="AQ13" i="3"/>
  <c r="AW13" i="3" s="1"/>
  <c r="AP13" i="3"/>
  <c r="AV13" i="3" s="1"/>
  <c r="AO13" i="3"/>
  <c r="AL13" i="3"/>
  <c r="AI13" i="3"/>
  <c r="AF13" i="3"/>
  <c r="AC13" i="3"/>
  <c r="AQ12" i="3"/>
  <c r="AW12" i="3" s="1"/>
  <c r="AP12" i="3"/>
  <c r="AV12" i="3" s="1"/>
  <c r="AO12" i="3"/>
  <c r="AL12" i="3"/>
  <c r="AI12" i="3"/>
  <c r="AF12" i="3"/>
  <c r="AC12" i="3"/>
  <c r="AQ11" i="3"/>
  <c r="AW11" i="3" s="1"/>
  <c r="AP11" i="3"/>
  <c r="AV11" i="3" s="1"/>
  <c r="AO11" i="3"/>
  <c r="AL11" i="3"/>
  <c r="AI11" i="3"/>
  <c r="AF11" i="3"/>
  <c r="AC11" i="3"/>
  <c r="AQ10" i="3"/>
  <c r="AW10" i="3" s="1"/>
  <c r="AP10" i="3"/>
  <c r="AV10" i="3" s="1"/>
  <c r="AO10" i="3"/>
  <c r="AL10" i="3"/>
  <c r="AI10" i="3"/>
  <c r="AF10" i="3"/>
  <c r="AC10" i="3"/>
  <c r="AQ9" i="3"/>
  <c r="AW9" i="3" s="1"/>
  <c r="AP9" i="3"/>
  <c r="AV9" i="3" s="1"/>
  <c r="AO9" i="3"/>
  <c r="AL9" i="3"/>
  <c r="AI9" i="3"/>
  <c r="AF9" i="3"/>
  <c r="AC9" i="3"/>
  <c r="AQ8" i="3"/>
  <c r="AW8" i="3" s="1"/>
  <c r="AP8" i="3"/>
  <c r="AV8" i="3" s="1"/>
  <c r="AO8" i="3"/>
  <c r="AL8" i="3"/>
  <c r="AI8" i="3"/>
  <c r="AF8" i="3"/>
  <c r="AC8" i="3"/>
  <c r="AQ45" i="3"/>
  <c r="AW45" i="3" s="1"/>
  <c r="AP45" i="3"/>
  <c r="AV45" i="3" s="1"/>
  <c r="AO45" i="3"/>
  <c r="AL45" i="3"/>
  <c r="AI45" i="3"/>
  <c r="AF45" i="3"/>
  <c r="AC45" i="3"/>
  <c r="Z45" i="3"/>
  <c r="AQ7" i="3"/>
  <c r="AW7" i="3" s="1"/>
  <c r="AP7" i="3"/>
  <c r="AV7" i="3" s="1"/>
  <c r="AO7" i="3"/>
  <c r="AL7" i="3"/>
  <c r="AI7" i="3"/>
  <c r="AF7" i="3"/>
  <c r="AC7" i="3"/>
  <c r="AQ44" i="3"/>
  <c r="AW44" i="3" s="1"/>
  <c r="AP44" i="3"/>
  <c r="AV44" i="3" s="1"/>
  <c r="AO44" i="3"/>
  <c r="AL44" i="3"/>
  <c r="AI44" i="3"/>
  <c r="AF44" i="3"/>
  <c r="AC44" i="3"/>
  <c r="Z44" i="3"/>
  <c r="AQ6" i="3"/>
  <c r="AW6" i="3" s="1"/>
  <c r="AP6" i="3"/>
  <c r="AV6" i="3" s="1"/>
  <c r="AO6" i="3"/>
  <c r="AL6" i="3"/>
  <c r="AI6" i="3"/>
  <c r="AF6" i="3"/>
  <c r="AC6" i="3"/>
  <c r="AQ43" i="3"/>
  <c r="AW43" i="3" s="1"/>
  <c r="AP43" i="3"/>
  <c r="AV43" i="3" s="1"/>
  <c r="AO43" i="3"/>
  <c r="AL43" i="3"/>
  <c r="AI43" i="3"/>
  <c r="AF43" i="3"/>
  <c r="AC43" i="3"/>
  <c r="Z43" i="3"/>
  <c r="AQ5" i="3"/>
  <c r="AW5" i="3" s="1"/>
  <c r="AP5" i="3"/>
  <c r="AV5" i="3" s="1"/>
  <c r="AO5" i="3"/>
  <c r="AL5" i="3"/>
  <c r="AI5" i="3"/>
  <c r="AF5" i="3"/>
  <c r="AC5" i="3"/>
  <c r="AQ42" i="3"/>
  <c r="AW42" i="3" s="1"/>
  <c r="AP42" i="3"/>
  <c r="AV42" i="3" s="1"/>
  <c r="AO42" i="3"/>
  <c r="AL42" i="3"/>
  <c r="AI42" i="3"/>
  <c r="AF42" i="3"/>
  <c r="AC42" i="3"/>
  <c r="Z42" i="3"/>
  <c r="AQ4" i="3"/>
  <c r="AW4" i="3" s="1"/>
  <c r="AP4" i="3"/>
  <c r="AV4" i="3" s="1"/>
  <c r="AO4" i="3"/>
  <c r="AL4" i="3"/>
  <c r="AI4" i="3"/>
  <c r="AF4" i="3"/>
  <c r="AC4" i="3"/>
  <c r="AQ41" i="3"/>
  <c r="AW41" i="3" s="1"/>
  <c r="AP41" i="3"/>
  <c r="AV41" i="3" s="1"/>
  <c r="AO41" i="3"/>
  <c r="AL41" i="3"/>
  <c r="AI41" i="3"/>
  <c r="AF41" i="3"/>
  <c r="AC41" i="3"/>
  <c r="Z41" i="3"/>
  <c r="AQ3" i="3"/>
  <c r="AW3" i="3" s="1"/>
  <c r="AP3" i="3"/>
  <c r="AV3" i="3" s="1"/>
  <c r="AO3" i="3"/>
  <c r="AL3" i="3"/>
  <c r="AI3" i="3"/>
  <c r="AF3" i="3"/>
  <c r="AC3" i="3"/>
  <c r="Z3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V47" i="3"/>
  <c r="U47" i="3"/>
  <c r="T47" i="3"/>
  <c r="V46" i="3"/>
  <c r="U46" i="3"/>
  <c r="T46" i="3"/>
  <c r="V44" i="3"/>
  <c r="U44" i="3"/>
  <c r="T44" i="3"/>
  <c r="V43" i="3"/>
  <c r="U43" i="3"/>
  <c r="T43" i="3"/>
  <c r="V42" i="3"/>
  <c r="U42" i="3"/>
  <c r="T42" i="3"/>
  <c r="V41" i="3"/>
  <c r="U41" i="3"/>
  <c r="T41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V33" i="3"/>
  <c r="U33" i="3"/>
  <c r="T33" i="3"/>
  <c r="V32" i="3"/>
  <c r="U32" i="3"/>
  <c r="T32" i="3"/>
  <c r="V31" i="3"/>
  <c r="U31" i="3"/>
  <c r="T31" i="3"/>
  <c r="V30" i="3"/>
  <c r="U30" i="3"/>
  <c r="T30" i="3"/>
  <c r="V29" i="3"/>
  <c r="U29" i="3"/>
  <c r="T29" i="3"/>
  <c r="V28" i="3"/>
  <c r="U28" i="3"/>
  <c r="T28" i="3"/>
  <c r="V27" i="3"/>
  <c r="U27" i="3"/>
  <c r="T27" i="3"/>
  <c r="V26" i="3"/>
  <c r="U26" i="3"/>
  <c r="T26" i="3"/>
  <c r="V25" i="3"/>
  <c r="U25" i="3"/>
  <c r="T25" i="3"/>
  <c r="V24" i="3"/>
  <c r="U24" i="3"/>
  <c r="T24" i="3"/>
  <c r="V23" i="3"/>
  <c r="U23" i="3"/>
  <c r="T23" i="3"/>
  <c r="V22" i="3"/>
  <c r="U22" i="3"/>
  <c r="T22" i="3"/>
  <c r="V21" i="3"/>
  <c r="U21" i="3"/>
  <c r="T21" i="3"/>
  <c r="V20" i="3"/>
  <c r="U20" i="3"/>
  <c r="T20" i="3"/>
  <c r="V19" i="3"/>
  <c r="U19" i="3"/>
  <c r="T19" i="3"/>
  <c r="V18" i="3"/>
  <c r="U18" i="3"/>
  <c r="T18" i="3"/>
  <c r="V17" i="3"/>
  <c r="U17" i="3"/>
  <c r="T17" i="3"/>
  <c r="V16" i="3"/>
  <c r="U16" i="3"/>
  <c r="T16" i="3"/>
  <c r="V15" i="3"/>
  <c r="U15" i="3"/>
  <c r="T15" i="3"/>
  <c r="V14" i="3"/>
  <c r="U14" i="3"/>
  <c r="T14" i="3"/>
  <c r="V13" i="3"/>
  <c r="U13" i="3"/>
  <c r="T13" i="3"/>
  <c r="V12" i="3"/>
  <c r="U12" i="3"/>
  <c r="T12" i="3"/>
  <c r="V11" i="3"/>
  <c r="U11" i="3"/>
  <c r="T11" i="3"/>
  <c r="V10" i="3"/>
  <c r="U10" i="3"/>
  <c r="T10" i="3"/>
  <c r="V9" i="3"/>
  <c r="U9" i="3"/>
  <c r="T9" i="3"/>
  <c r="V8" i="3"/>
  <c r="U8" i="3"/>
  <c r="T8" i="3"/>
  <c r="V7" i="3"/>
  <c r="U7" i="3"/>
  <c r="T7" i="3"/>
  <c r="V6" i="3"/>
  <c r="U6" i="3"/>
  <c r="T6" i="3"/>
  <c r="V5" i="3"/>
  <c r="U5" i="3"/>
  <c r="T5" i="3"/>
  <c r="V4" i="3"/>
  <c r="U4" i="3"/>
  <c r="T4" i="3"/>
  <c r="V3" i="3"/>
  <c r="U3" i="3"/>
  <c r="T3" i="3"/>
  <c r="Z53" i="4"/>
  <c r="AB53" i="4"/>
  <c r="AC53" i="4"/>
  <c r="AE53" i="4"/>
  <c r="AF53" i="4"/>
  <c r="AH53" i="4"/>
  <c r="AI53" i="4"/>
  <c r="AK53" i="4"/>
  <c r="AL53" i="4"/>
  <c r="AN53" i="4"/>
  <c r="AO53" i="4"/>
  <c r="Y53" i="4"/>
  <c r="Y35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V52" i="4"/>
  <c r="U52" i="4"/>
  <c r="T52" i="4"/>
  <c r="V51" i="4"/>
  <c r="U51" i="4"/>
  <c r="T51" i="4"/>
  <c r="V49" i="4"/>
  <c r="U49" i="4"/>
  <c r="T49" i="4"/>
  <c r="V48" i="4"/>
  <c r="U48" i="4"/>
  <c r="T48" i="4"/>
  <c r="V47" i="4"/>
  <c r="U47" i="4"/>
  <c r="T47" i="4"/>
  <c r="V46" i="4"/>
  <c r="U46" i="4"/>
  <c r="T46" i="4"/>
  <c r="AO35" i="4"/>
  <c r="AN35" i="4"/>
  <c r="AL35" i="4"/>
  <c r="AK35" i="4"/>
  <c r="AI35" i="4"/>
  <c r="AH35" i="4"/>
  <c r="AF35" i="4"/>
  <c r="AE35" i="4"/>
  <c r="AC35" i="4"/>
  <c r="AB35" i="4"/>
  <c r="Z35" i="4"/>
  <c r="AR28" i="4"/>
  <c r="AQ28" i="4"/>
  <c r="AP28" i="4"/>
  <c r="AM28" i="4"/>
  <c r="AJ28" i="4"/>
  <c r="AG28" i="4"/>
  <c r="AD28" i="4"/>
  <c r="AA28" i="4"/>
  <c r="AR34" i="4"/>
  <c r="AQ34" i="4"/>
  <c r="AP34" i="4"/>
  <c r="AM34" i="4"/>
  <c r="AJ34" i="4"/>
  <c r="AG34" i="4"/>
  <c r="AD34" i="4"/>
  <c r="AA34" i="4"/>
  <c r="AR33" i="4"/>
  <c r="AQ33" i="4"/>
  <c r="AP33" i="4"/>
  <c r="AM33" i="4"/>
  <c r="AJ33" i="4"/>
  <c r="AG33" i="4"/>
  <c r="AD33" i="4"/>
  <c r="AA33" i="4"/>
  <c r="AR32" i="4"/>
  <c r="AQ32" i="4"/>
  <c r="AP32" i="4"/>
  <c r="AM32" i="4"/>
  <c r="AJ32" i="4"/>
  <c r="AG32" i="4"/>
  <c r="AD32" i="4"/>
  <c r="AA32" i="4"/>
  <c r="AR31" i="4"/>
  <c r="AQ31" i="4"/>
  <c r="AP31" i="4"/>
  <c r="AM31" i="4"/>
  <c r="AJ31" i="4"/>
  <c r="AG31" i="4"/>
  <c r="AD31" i="4"/>
  <c r="AA31" i="4"/>
  <c r="AR30" i="4"/>
  <c r="AQ30" i="4"/>
  <c r="AP30" i="4"/>
  <c r="AM30" i="4"/>
  <c r="AJ30" i="4"/>
  <c r="AG30" i="4"/>
  <c r="AD30" i="4"/>
  <c r="AA30" i="4"/>
  <c r="AR29" i="4"/>
  <c r="AQ29" i="4"/>
  <c r="AP29" i="4"/>
  <c r="AM29" i="4"/>
  <c r="AJ29" i="4"/>
  <c r="AG29" i="4"/>
  <c r="AD29" i="4"/>
  <c r="AA29" i="4"/>
  <c r="AR27" i="4"/>
  <c r="AQ27" i="4"/>
  <c r="AP27" i="4"/>
  <c r="AM27" i="4"/>
  <c r="AJ27" i="4"/>
  <c r="AG27" i="4"/>
  <c r="AD27" i="4"/>
  <c r="AA27" i="4"/>
  <c r="AR26" i="4"/>
  <c r="AQ26" i="4"/>
  <c r="AP26" i="4"/>
  <c r="AM26" i="4"/>
  <c r="AJ26" i="4"/>
  <c r="AG26" i="4"/>
  <c r="AD26" i="4"/>
  <c r="AA26" i="4"/>
  <c r="AR25" i="4"/>
  <c r="AQ25" i="4"/>
  <c r="AP25" i="4"/>
  <c r="AM25" i="4"/>
  <c r="AJ25" i="4"/>
  <c r="AG25" i="4"/>
  <c r="AD25" i="4"/>
  <c r="AA25" i="4"/>
  <c r="AR24" i="4"/>
  <c r="AQ24" i="4"/>
  <c r="AP24" i="4"/>
  <c r="AM24" i="4"/>
  <c r="AJ24" i="4"/>
  <c r="AG24" i="4"/>
  <c r="AD24" i="4"/>
  <c r="AA24" i="4"/>
  <c r="AR23" i="4"/>
  <c r="AQ23" i="4"/>
  <c r="AP23" i="4"/>
  <c r="AM23" i="4"/>
  <c r="AJ23" i="4"/>
  <c r="AG23" i="4"/>
  <c r="AD23" i="4"/>
  <c r="AA23" i="4"/>
  <c r="AR22" i="4"/>
  <c r="AQ22" i="4"/>
  <c r="AP22" i="4"/>
  <c r="AM22" i="4"/>
  <c r="AJ22" i="4"/>
  <c r="AG22" i="4"/>
  <c r="AD22" i="4"/>
  <c r="AA22" i="4"/>
  <c r="AR21" i="4"/>
  <c r="AQ21" i="4"/>
  <c r="AP21" i="4"/>
  <c r="AM21" i="4"/>
  <c r="AJ21" i="4"/>
  <c r="AG21" i="4"/>
  <c r="AD21" i="4"/>
  <c r="AA21" i="4"/>
  <c r="AR20" i="4"/>
  <c r="AQ20" i="4"/>
  <c r="AP20" i="4"/>
  <c r="AM20" i="4"/>
  <c r="AJ20" i="4"/>
  <c r="AG20" i="4"/>
  <c r="AD20" i="4"/>
  <c r="AA20" i="4"/>
  <c r="AR19" i="4"/>
  <c r="AQ19" i="4"/>
  <c r="AP19" i="4"/>
  <c r="AM19" i="4"/>
  <c r="AJ19" i="4"/>
  <c r="AG19" i="4"/>
  <c r="AD19" i="4"/>
  <c r="AA19" i="4"/>
  <c r="AR18" i="4"/>
  <c r="AQ18" i="4"/>
  <c r="AP18" i="4"/>
  <c r="AM18" i="4"/>
  <c r="AJ18" i="4"/>
  <c r="AG18" i="4"/>
  <c r="AD18" i="4"/>
  <c r="AA18" i="4"/>
  <c r="AR17" i="4"/>
  <c r="AQ17" i="4"/>
  <c r="AP17" i="4"/>
  <c r="AM17" i="4"/>
  <c r="AJ17" i="4"/>
  <c r="AG17" i="4"/>
  <c r="AD17" i="4"/>
  <c r="AA17" i="4"/>
  <c r="AR52" i="4"/>
  <c r="AQ52" i="4"/>
  <c r="AP52" i="4"/>
  <c r="AM52" i="4"/>
  <c r="AJ52" i="4"/>
  <c r="AG52" i="4"/>
  <c r="AD52" i="4"/>
  <c r="AA52" i="4"/>
  <c r="AR16" i="4"/>
  <c r="AQ16" i="4"/>
  <c r="AP16" i="4"/>
  <c r="AM16" i="4"/>
  <c r="AJ16" i="4"/>
  <c r="AG16" i="4"/>
  <c r="AD16" i="4"/>
  <c r="AA16" i="4"/>
  <c r="AR15" i="4"/>
  <c r="AQ15" i="4"/>
  <c r="AP15" i="4"/>
  <c r="AM15" i="4"/>
  <c r="AJ15" i="4"/>
  <c r="AG15" i="4"/>
  <c r="AD15" i="4"/>
  <c r="AA15" i="4"/>
  <c r="AR14" i="4"/>
  <c r="AQ14" i="4"/>
  <c r="AP14" i="4"/>
  <c r="AM14" i="4"/>
  <c r="AJ14" i="4"/>
  <c r="AG14" i="4"/>
  <c r="AD14" i="4"/>
  <c r="AA14" i="4"/>
  <c r="AR13" i="4"/>
  <c r="AQ13" i="4"/>
  <c r="AP13" i="4"/>
  <c r="AM13" i="4"/>
  <c r="AJ13" i="4"/>
  <c r="AG13" i="4"/>
  <c r="AD13" i="4"/>
  <c r="AA13" i="4"/>
  <c r="AR12" i="4"/>
  <c r="AQ12" i="4"/>
  <c r="AP12" i="4"/>
  <c r="AM12" i="4"/>
  <c r="AJ12" i="4"/>
  <c r="AG12" i="4"/>
  <c r="AD12" i="4"/>
  <c r="AA12" i="4"/>
  <c r="AR11" i="4"/>
  <c r="AQ11" i="4"/>
  <c r="AP11" i="4"/>
  <c r="AM11" i="4"/>
  <c r="AJ11" i="4"/>
  <c r="AG11" i="4"/>
  <c r="AD11" i="4"/>
  <c r="AA11" i="4"/>
  <c r="AR50" i="4"/>
  <c r="AQ50" i="4"/>
  <c r="AP50" i="4"/>
  <c r="AM50" i="4"/>
  <c r="AJ50" i="4"/>
  <c r="AG50" i="4"/>
  <c r="AD50" i="4"/>
  <c r="AA50" i="4"/>
  <c r="AR10" i="4"/>
  <c r="AQ10" i="4"/>
  <c r="AP10" i="4"/>
  <c r="AM10" i="4"/>
  <c r="AJ10" i="4"/>
  <c r="AG10" i="4"/>
  <c r="AD10" i="4"/>
  <c r="AA10" i="4"/>
  <c r="AR49" i="4"/>
  <c r="AQ49" i="4"/>
  <c r="AP49" i="4"/>
  <c r="AM49" i="4"/>
  <c r="AJ49" i="4"/>
  <c r="AG49" i="4"/>
  <c r="AD49" i="4"/>
  <c r="AA49" i="4"/>
  <c r="AR9" i="4"/>
  <c r="AQ9" i="4"/>
  <c r="AP9" i="4"/>
  <c r="AM9" i="4"/>
  <c r="AJ9" i="4"/>
  <c r="AG9" i="4"/>
  <c r="AD9" i="4"/>
  <c r="AA9" i="4"/>
  <c r="AR48" i="4"/>
  <c r="AQ48" i="4"/>
  <c r="AP48" i="4"/>
  <c r="AM48" i="4"/>
  <c r="AJ48" i="4"/>
  <c r="AG48" i="4"/>
  <c r="AD48" i="4"/>
  <c r="AA48" i="4"/>
  <c r="AR8" i="4"/>
  <c r="AQ8" i="4"/>
  <c r="AP8" i="4"/>
  <c r="AM8" i="4"/>
  <c r="AJ8" i="4"/>
  <c r="AG8" i="4"/>
  <c r="AD8" i="4"/>
  <c r="AA8" i="4"/>
  <c r="AR47" i="4"/>
  <c r="AQ47" i="4"/>
  <c r="AP47" i="4"/>
  <c r="AM47" i="4"/>
  <c r="AJ47" i="4"/>
  <c r="AG47" i="4"/>
  <c r="AD47" i="4"/>
  <c r="AA47" i="4"/>
  <c r="AR7" i="4"/>
  <c r="AQ7" i="4"/>
  <c r="AP7" i="4"/>
  <c r="AM7" i="4"/>
  <c r="AJ7" i="4"/>
  <c r="AG7" i="4"/>
  <c r="AD7" i="4"/>
  <c r="AA7" i="4"/>
  <c r="AR46" i="4"/>
  <c r="AR53" i="4" s="1"/>
  <c r="BE53" i="4" s="1"/>
  <c r="AQ46" i="4"/>
  <c r="AP46" i="4"/>
  <c r="AP53" i="4" s="1"/>
  <c r="AM46" i="4"/>
  <c r="AM53" i="4" s="1"/>
  <c r="AJ46" i="4"/>
  <c r="AG46" i="4"/>
  <c r="AG53" i="4" s="1"/>
  <c r="AD46" i="4"/>
  <c r="AA46" i="4"/>
  <c r="AA53" i="4" s="1"/>
  <c r="AR6" i="4"/>
  <c r="AQ6" i="4"/>
  <c r="AP6" i="4"/>
  <c r="AM6" i="4"/>
  <c r="AJ6" i="4"/>
  <c r="AG6" i="4"/>
  <c r="AD6" i="4"/>
  <c r="AA6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V34" i="4"/>
  <c r="U34" i="4"/>
  <c r="T34" i="4"/>
  <c r="V33" i="4"/>
  <c r="U33" i="4"/>
  <c r="T33" i="4"/>
  <c r="V32" i="4"/>
  <c r="U32" i="4"/>
  <c r="T32" i="4"/>
  <c r="V31" i="4"/>
  <c r="U31" i="4"/>
  <c r="T31" i="4"/>
  <c r="V30" i="4"/>
  <c r="U30" i="4"/>
  <c r="T30" i="4"/>
  <c r="V29" i="4"/>
  <c r="U29" i="4"/>
  <c r="T29" i="4"/>
  <c r="V28" i="4"/>
  <c r="U28" i="4"/>
  <c r="T28" i="4"/>
  <c r="V27" i="4"/>
  <c r="U27" i="4"/>
  <c r="T27" i="4"/>
  <c r="V26" i="4"/>
  <c r="U26" i="4"/>
  <c r="T26" i="4"/>
  <c r="V25" i="4"/>
  <c r="U25" i="4"/>
  <c r="T25" i="4"/>
  <c r="V24" i="4"/>
  <c r="U24" i="4"/>
  <c r="T24" i="4"/>
  <c r="V23" i="4"/>
  <c r="U23" i="4"/>
  <c r="T23" i="4"/>
  <c r="V22" i="4"/>
  <c r="U22" i="4"/>
  <c r="T22" i="4"/>
  <c r="V21" i="4"/>
  <c r="U21" i="4"/>
  <c r="T21" i="4"/>
  <c r="V20" i="4"/>
  <c r="U20" i="4"/>
  <c r="T20" i="4"/>
  <c r="V19" i="4"/>
  <c r="U19" i="4"/>
  <c r="T19" i="4"/>
  <c r="V18" i="4"/>
  <c r="U18" i="4"/>
  <c r="T18" i="4"/>
  <c r="V17" i="4"/>
  <c r="U17" i="4"/>
  <c r="T17" i="4"/>
  <c r="V16" i="4"/>
  <c r="U16" i="4"/>
  <c r="T16" i="4"/>
  <c r="V15" i="4"/>
  <c r="U15" i="4"/>
  <c r="T15" i="4"/>
  <c r="V14" i="4"/>
  <c r="U14" i="4"/>
  <c r="T14" i="4"/>
  <c r="V13" i="4"/>
  <c r="U13" i="4"/>
  <c r="T13" i="4"/>
  <c r="V12" i="4"/>
  <c r="U12" i="4"/>
  <c r="T12" i="4"/>
  <c r="V11" i="4"/>
  <c r="U11" i="4"/>
  <c r="T11" i="4"/>
  <c r="V10" i="4"/>
  <c r="U10" i="4"/>
  <c r="T10" i="4"/>
  <c r="V9" i="4"/>
  <c r="U9" i="4"/>
  <c r="T9" i="4"/>
  <c r="V8" i="4"/>
  <c r="U8" i="4"/>
  <c r="T8" i="4"/>
  <c r="V7" i="4"/>
  <c r="U7" i="4"/>
  <c r="T7" i="4"/>
  <c r="V6" i="4"/>
  <c r="U6" i="4"/>
  <c r="T6" i="4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47" i="1" s="1"/>
  <c r="S6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47" i="1" s="1"/>
  <c r="P14" i="1"/>
  <c r="P13" i="1"/>
  <c r="P12" i="1"/>
  <c r="P11" i="1"/>
  <c r="P10" i="1"/>
  <c r="P9" i="1"/>
  <c r="P8" i="1"/>
  <c r="P7" i="1"/>
  <c r="P6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47" i="1" s="1"/>
  <c r="M6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47" i="1" s="1"/>
  <c r="J6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47" i="1" s="1"/>
  <c r="G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6" i="1"/>
  <c r="B47" i="1"/>
  <c r="C47" i="1"/>
  <c r="E47" i="1"/>
  <c r="F47" i="1"/>
  <c r="H47" i="1"/>
  <c r="I47" i="1"/>
  <c r="K47" i="1"/>
  <c r="L47" i="1"/>
  <c r="N47" i="1"/>
  <c r="O47" i="1"/>
  <c r="Q47" i="1"/>
  <c r="R47" i="1"/>
  <c r="T47" i="1"/>
  <c r="U47" i="1"/>
  <c r="V47" i="1"/>
  <c r="T7" i="1"/>
  <c r="V7" i="1" s="1"/>
  <c r="U7" i="1"/>
  <c r="T8" i="1"/>
  <c r="U8" i="1"/>
  <c r="V8" i="1"/>
  <c r="T9" i="1"/>
  <c r="V9" i="1" s="1"/>
  <c r="U9" i="1"/>
  <c r="T10" i="1"/>
  <c r="U10" i="1"/>
  <c r="V10" i="1" s="1"/>
  <c r="T11" i="1"/>
  <c r="U11" i="1"/>
  <c r="V11" i="1"/>
  <c r="T12" i="1"/>
  <c r="V12" i="1" s="1"/>
  <c r="U12" i="1"/>
  <c r="T13" i="1"/>
  <c r="V13" i="1" s="1"/>
  <c r="U13" i="1"/>
  <c r="T14" i="1"/>
  <c r="U14" i="1"/>
  <c r="V14" i="1"/>
  <c r="T15" i="1"/>
  <c r="V15" i="1" s="1"/>
  <c r="U15" i="1"/>
  <c r="T16" i="1"/>
  <c r="V16" i="1" s="1"/>
  <c r="U16" i="1"/>
  <c r="T17" i="1"/>
  <c r="V17" i="1" s="1"/>
  <c r="U17" i="1"/>
  <c r="T18" i="1"/>
  <c r="V18" i="1" s="1"/>
  <c r="U18" i="1"/>
  <c r="T19" i="1"/>
  <c r="U19" i="1"/>
  <c r="V19" i="1"/>
  <c r="T20" i="1"/>
  <c r="V20" i="1" s="1"/>
  <c r="U20" i="1"/>
  <c r="T21" i="1"/>
  <c r="V21" i="1" s="1"/>
  <c r="U21" i="1"/>
  <c r="T22" i="1"/>
  <c r="U22" i="1"/>
  <c r="V22" i="1"/>
  <c r="T23" i="1"/>
  <c r="V23" i="1" s="1"/>
  <c r="U23" i="1"/>
  <c r="T24" i="1"/>
  <c r="V24" i="1" s="1"/>
  <c r="U24" i="1"/>
  <c r="T25" i="1"/>
  <c r="V25" i="1" s="1"/>
  <c r="U25" i="1"/>
  <c r="T26" i="1"/>
  <c r="V26" i="1" s="1"/>
  <c r="U26" i="1"/>
  <c r="T27" i="1"/>
  <c r="U27" i="1"/>
  <c r="V27" i="1"/>
  <c r="T28" i="1"/>
  <c r="V28" i="1" s="1"/>
  <c r="U28" i="1"/>
  <c r="T29" i="1"/>
  <c r="V29" i="1" s="1"/>
  <c r="U29" i="1"/>
  <c r="T30" i="1"/>
  <c r="U30" i="1"/>
  <c r="V30" i="1"/>
  <c r="T31" i="1"/>
  <c r="V31" i="1" s="1"/>
  <c r="U31" i="1"/>
  <c r="T32" i="1"/>
  <c r="V32" i="1" s="1"/>
  <c r="U32" i="1"/>
  <c r="T33" i="1"/>
  <c r="V33" i="1" s="1"/>
  <c r="U33" i="1"/>
  <c r="T34" i="1"/>
  <c r="V34" i="1" s="1"/>
  <c r="U34" i="1"/>
  <c r="T35" i="1"/>
  <c r="U35" i="1"/>
  <c r="V35" i="1"/>
  <c r="T36" i="1"/>
  <c r="V36" i="1" s="1"/>
  <c r="U36" i="1"/>
  <c r="T37" i="1"/>
  <c r="V37" i="1" s="1"/>
  <c r="U37" i="1"/>
  <c r="T38" i="1"/>
  <c r="U38" i="1"/>
  <c r="V38" i="1"/>
  <c r="T39" i="1"/>
  <c r="V39" i="1" s="1"/>
  <c r="U39" i="1"/>
  <c r="T40" i="1"/>
  <c r="V40" i="1" s="1"/>
  <c r="U40" i="1"/>
  <c r="T41" i="1"/>
  <c r="V41" i="1" s="1"/>
  <c r="U41" i="1"/>
  <c r="T42" i="1"/>
  <c r="V42" i="1" s="1"/>
  <c r="U42" i="1"/>
  <c r="T43" i="1"/>
  <c r="U43" i="1"/>
  <c r="V43" i="1"/>
  <c r="T44" i="1"/>
  <c r="V44" i="1" s="1"/>
  <c r="U44" i="1"/>
  <c r="T45" i="1"/>
  <c r="V45" i="1" s="1"/>
  <c r="U45" i="1"/>
  <c r="T46" i="1"/>
  <c r="U46" i="1"/>
  <c r="V46" i="1"/>
  <c r="U6" i="1"/>
  <c r="T6" i="1"/>
  <c r="V6" i="1" s="1"/>
  <c r="B46" i="2"/>
  <c r="C46" i="2"/>
  <c r="E46" i="2"/>
  <c r="F46" i="2"/>
  <c r="H46" i="2"/>
  <c r="I46" i="2"/>
  <c r="K46" i="2"/>
  <c r="L46" i="2"/>
  <c r="N46" i="2"/>
  <c r="O46" i="2"/>
  <c r="Q46" i="2"/>
  <c r="R46" i="2"/>
  <c r="T5" i="2"/>
  <c r="V5" i="2" s="1"/>
  <c r="U5" i="2"/>
  <c r="T6" i="2"/>
  <c r="U6" i="2"/>
  <c r="T7" i="2"/>
  <c r="U7" i="2"/>
  <c r="T8" i="2"/>
  <c r="V8" i="2" s="1"/>
  <c r="U8" i="2"/>
  <c r="T9" i="2"/>
  <c r="V9" i="2" s="1"/>
  <c r="U9" i="2"/>
  <c r="T10" i="2"/>
  <c r="U10" i="2"/>
  <c r="T11" i="2"/>
  <c r="V11" i="2" s="1"/>
  <c r="U11" i="2"/>
  <c r="T12" i="2"/>
  <c r="U12" i="2"/>
  <c r="V12" i="2" s="1"/>
  <c r="T13" i="2"/>
  <c r="V13" i="2" s="1"/>
  <c r="U13" i="2"/>
  <c r="T14" i="2"/>
  <c r="U14" i="2"/>
  <c r="V14" i="2" s="1"/>
  <c r="T15" i="2"/>
  <c r="V15" i="2" s="1"/>
  <c r="U15" i="2"/>
  <c r="T16" i="2"/>
  <c r="V16" i="2" s="1"/>
  <c r="U16" i="2"/>
  <c r="T17" i="2"/>
  <c r="V17" i="2" s="1"/>
  <c r="U17" i="2"/>
  <c r="T18" i="2"/>
  <c r="V18" i="2" s="1"/>
  <c r="U18" i="2"/>
  <c r="T19" i="2"/>
  <c r="U19" i="2"/>
  <c r="T20" i="2"/>
  <c r="V20" i="2" s="1"/>
  <c r="U20" i="2"/>
  <c r="T21" i="2"/>
  <c r="U21" i="2"/>
  <c r="T22" i="2"/>
  <c r="U22" i="2"/>
  <c r="T23" i="2"/>
  <c r="V23" i="2" s="1"/>
  <c r="U23" i="2"/>
  <c r="T24" i="2"/>
  <c r="V24" i="2" s="1"/>
  <c r="U24" i="2"/>
  <c r="T25" i="2"/>
  <c r="U25" i="2"/>
  <c r="V25" i="2" s="1"/>
  <c r="T26" i="2"/>
  <c r="U26" i="2"/>
  <c r="T27" i="2"/>
  <c r="V27" i="2" s="1"/>
  <c r="U27" i="2"/>
  <c r="T28" i="2"/>
  <c r="U28" i="2"/>
  <c r="V28" i="2"/>
  <c r="T29" i="2"/>
  <c r="V29" i="2" s="1"/>
  <c r="U29" i="2"/>
  <c r="T30" i="2"/>
  <c r="V30" i="2" s="1"/>
  <c r="U30" i="2"/>
  <c r="T31" i="2"/>
  <c r="V31" i="2" s="1"/>
  <c r="U31" i="2"/>
  <c r="T32" i="2"/>
  <c r="U32" i="2"/>
  <c r="T33" i="2"/>
  <c r="U33" i="2"/>
  <c r="V33" i="2"/>
  <c r="T34" i="2"/>
  <c r="V34" i="2" s="1"/>
  <c r="U34" i="2"/>
  <c r="T35" i="2"/>
  <c r="V35" i="2" s="1"/>
  <c r="U35" i="2"/>
  <c r="T36" i="2"/>
  <c r="V36" i="2" s="1"/>
  <c r="U36" i="2"/>
  <c r="T37" i="2"/>
  <c r="V37" i="2" s="1"/>
  <c r="U37" i="2"/>
  <c r="T38" i="2"/>
  <c r="V38" i="2" s="1"/>
  <c r="U38" i="2"/>
  <c r="T39" i="2"/>
  <c r="U39" i="2"/>
  <c r="T40" i="2"/>
  <c r="V40" i="2" s="1"/>
  <c r="U40" i="2"/>
  <c r="T41" i="2"/>
  <c r="V41" i="2" s="1"/>
  <c r="U41" i="2"/>
  <c r="T42" i="2"/>
  <c r="V42" i="2" s="1"/>
  <c r="U42" i="2"/>
  <c r="T43" i="2"/>
  <c r="V43" i="2" s="1"/>
  <c r="U43" i="2"/>
  <c r="T44" i="2"/>
  <c r="U44" i="2"/>
  <c r="V44" i="2" s="1"/>
  <c r="T45" i="2"/>
  <c r="V45" i="2" s="1"/>
  <c r="U45" i="2"/>
  <c r="U4" i="2"/>
  <c r="U46" i="2" s="1"/>
  <c r="T4" i="2"/>
  <c r="V4" i="2" s="1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46" i="2" s="1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46" i="2" s="1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46" i="2" s="1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46" i="2" s="1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46" i="2" s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" i="2"/>
  <c r="J46" i="2" s="1"/>
  <c r="AQ53" i="4" l="1"/>
  <c r="BD53" i="4" s="1"/>
  <c r="AD53" i="4"/>
  <c r="AJ53" i="4"/>
  <c r="AY8" i="4"/>
  <c r="AY10" i="4"/>
  <c r="AY51" i="4"/>
  <c r="BG58" i="4"/>
  <c r="AY47" i="4"/>
  <c r="AY9" i="4"/>
  <c r="AY49" i="4"/>
  <c r="AY11" i="4"/>
  <c r="AY13" i="4"/>
  <c r="AY24" i="4"/>
  <c r="AY27" i="4"/>
  <c r="AY28" i="4"/>
  <c r="BE64" i="4"/>
  <c r="BG64" i="4" s="1"/>
  <c r="BF69" i="3"/>
  <c r="AP48" i="3"/>
  <c r="BC48" i="3" s="1"/>
  <c r="AC48" i="3"/>
  <c r="AL48" i="3"/>
  <c r="AX45" i="3"/>
  <c r="AO48" i="3"/>
  <c r="AQ48" i="3"/>
  <c r="BD48" i="3" s="1"/>
  <c r="AX46" i="3"/>
  <c r="Z48" i="3"/>
  <c r="AF48" i="3"/>
  <c r="AI48" i="3"/>
  <c r="AY50" i="4"/>
  <c r="AX28" i="3"/>
  <c r="AX25" i="3"/>
  <c r="AX11" i="3"/>
  <c r="AX30" i="3"/>
  <c r="AX32" i="3"/>
  <c r="AX26" i="3"/>
  <c r="AA34" i="3"/>
  <c r="AR41" i="3"/>
  <c r="AR42" i="3"/>
  <c r="AR43" i="3"/>
  <c r="AR29" i="3"/>
  <c r="AR32" i="3"/>
  <c r="AR27" i="3"/>
  <c r="AR4" i="3"/>
  <c r="AR5" i="3"/>
  <c r="AR6" i="3"/>
  <c r="AR7" i="3"/>
  <c r="AR45" i="3"/>
  <c r="AR8" i="3"/>
  <c r="AR9" i="3"/>
  <c r="AR13" i="3"/>
  <c r="AR47" i="3"/>
  <c r="AR14" i="3"/>
  <c r="AR15" i="3"/>
  <c r="AR17" i="3"/>
  <c r="AR18" i="3"/>
  <c r="AR22" i="3"/>
  <c r="AR28" i="3"/>
  <c r="AR30" i="3"/>
  <c r="U34" i="3"/>
  <c r="V34" i="3"/>
  <c r="AR23" i="3"/>
  <c r="T34" i="3"/>
  <c r="AR19" i="3"/>
  <c r="AR11" i="3"/>
  <c r="V48" i="3"/>
  <c r="T48" i="3"/>
  <c r="AP34" i="3"/>
  <c r="U48" i="3"/>
  <c r="Z34" i="3"/>
  <c r="AR31" i="3"/>
  <c r="AR44" i="3"/>
  <c r="AR10" i="3"/>
  <c r="AR33" i="3"/>
  <c r="AF34" i="3"/>
  <c r="AC34" i="3"/>
  <c r="AI34" i="3"/>
  <c r="AR12" i="3"/>
  <c r="AL34" i="3"/>
  <c r="AR16" i="3"/>
  <c r="AR20" i="3"/>
  <c r="AR21" i="3"/>
  <c r="AO34" i="3"/>
  <c r="AR24" i="3"/>
  <c r="AR3" i="3"/>
  <c r="V53" i="4"/>
  <c r="T53" i="4"/>
  <c r="U53" i="4"/>
  <c r="AS31" i="4"/>
  <c r="AS32" i="4"/>
  <c r="AS22" i="4"/>
  <c r="AS26" i="4"/>
  <c r="AS8" i="4"/>
  <c r="AS48" i="4"/>
  <c r="AS9" i="4"/>
  <c r="AS49" i="4"/>
  <c r="AS13" i="4"/>
  <c r="AS20" i="4"/>
  <c r="AS7" i="4"/>
  <c r="AS10" i="4"/>
  <c r="AS50" i="4"/>
  <c r="AS12" i="4"/>
  <c r="AS14" i="4"/>
  <c r="AS15" i="4"/>
  <c r="AS16" i="4"/>
  <c r="AS18" i="4"/>
  <c r="AS19" i="4"/>
  <c r="AS23" i="4"/>
  <c r="AS24" i="4"/>
  <c r="AS25" i="4"/>
  <c r="AS29" i="4"/>
  <c r="AS30" i="4"/>
  <c r="AS33" i="4"/>
  <c r="AS34" i="4"/>
  <c r="AS28" i="4"/>
  <c r="AP35" i="4"/>
  <c r="AQ35" i="4"/>
  <c r="BD35" i="4" s="1"/>
  <c r="AS46" i="4"/>
  <c r="AS47" i="4"/>
  <c r="AR35" i="4"/>
  <c r="BE35" i="4" s="1"/>
  <c r="AS27" i="4"/>
  <c r="AA35" i="4"/>
  <c r="V35" i="4"/>
  <c r="AD35" i="4"/>
  <c r="AS11" i="4"/>
  <c r="T35" i="4"/>
  <c r="AG35" i="4"/>
  <c r="AS52" i="4"/>
  <c r="U35" i="4"/>
  <c r="AJ35" i="4"/>
  <c r="AS17" i="4"/>
  <c r="AM35" i="4"/>
  <c r="AS21" i="4"/>
  <c r="AS6" i="4"/>
  <c r="D47" i="1"/>
  <c r="V26" i="2"/>
  <c r="V22" i="2"/>
  <c r="V19" i="2"/>
  <c r="T46" i="2"/>
  <c r="V39" i="2"/>
  <c r="V32" i="2"/>
  <c r="V21" i="2"/>
  <c r="V7" i="2"/>
  <c r="V10" i="2"/>
  <c r="V6" i="2"/>
  <c r="V46" i="2" s="1"/>
  <c r="AY18" i="4" l="1"/>
  <c r="AY33" i="4"/>
  <c r="AY22" i="4"/>
  <c r="AY48" i="4"/>
  <c r="AY12" i="4"/>
  <c r="AY7" i="4"/>
  <c r="AY25" i="4"/>
  <c r="AY52" i="4"/>
  <c r="AY26" i="4"/>
  <c r="AY34" i="4"/>
  <c r="AY16" i="4"/>
  <c r="AY23" i="4"/>
  <c r="AX53" i="4"/>
  <c r="BL53" i="4" s="1"/>
  <c r="AY21" i="4"/>
  <c r="AY32" i="4"/>
  <c r="AX14" i="3"/>
  <c r="AY17" i="4"/>
  <c r="AY15" i="4"/>
  <c r="AY14" i="4"/>
  <c r="AW35" i="4"/>
  <c r="BK35" i="4" s="1"/>
  <c r="AY31" i="4"/>
  <c r="AY30" i="4"/>
  <c r="AY29" i="4"/>
  <c r="AY20" i="4"/>
  <c r="AX35" i="4"/>
  <c r="BL35" i="4" s="1"/>
  <c r="AY6" i="4"/>
  <c r="AY19" i="4"/>
  <c r="AX44" i="3"/>
  <c r="AX41" i="3"/>
  <c r="AX31" i="3"/>
  <c r="AX18" i="3"/>
  <c r="AX43" i="3"/>
  <c r="AX3" i="3"/>
  <c r="AX19" i="3"/>
  <c r="AX42" i="3"/>
  <c r="AX12" i="3"/>
  <c r="AX8" i="3"/>
  <c r="AX5" i="3"/>
  <c r="AX24" i="3"/>
  <c r="AW48" i="3"/>
  <c r="BK48" i="3" s="1"/>
  <c r="AX9" i="3"/>
  <c r="AX16" i="3"/>
  <c r="AX29" i="3"/>
  <c r="AX6" i="3"/>
  <c r="AX17" i="3"/>
  <c r="AX27" i="3"/>
  <c r="AX7" i="3"/>
  <c r="AV48" i="3"/>
  <c r="BJ48" i="3" s="1"/>
  <c r="AX47" i="3"/>
  <c r="AX33" i="3"/>
  <c r="AX15" i="3"/>
  <c r="BJ34" i="3"/>
  <c r="BC34" i="3"/>
  <c r="AY46" i="4"/>
  <c r="AW53" i="4"/>
  <c r="BK53" i="4" s="1"/>
  <c r="AS53" i="4"/>
  <c r="AX23" i="3"/>
  <c r="AX13" i="3"/>
  <c r="AX4" i="3"/>
  <c r="AR48" i="3"/>
  <c r="AX20" i="3"/>
  <c r="AX10" i="3"/>
  <c r="AX21" i="3"/>
  <c r="AX22" i="3"/>
  <c r="AQ34" i="3"/>
  <c r="AR34" i="3"/>
  <c r="AS35" i="4"/>
  <c r="AY53" i="4" l="1"/>
  <c r="BB64" i="4" s="1"/>
  <c r="AY35" i="4"/>
  <c r="BC64" i="4" s="1"/>
  <c r="BF35" i="4"/>
  <c r="BC58" i="4"/>
  <c r="AS57" i="4"/>
  <c r="BF53" i="4"/>
  <c r="AS56" i="4"/>
  <c r="BB58" i="4"/>
  <c r="AX48" i="3"/>
  <c r="BL48" i="3" s="1"/>
  <c r="AR67" i="3"/>
  <c r="BA69" i="3"/>
  <c r="BB69" i="3"/>
  <c r="BH69" i="3" s="1"/>
  <c r="BE34" i="3"/>
  <c r="AR50" i="3"/>
  <c r="BD34" i="3"/>
  <c r="BE48" i="3"/>
  <c r="BM53" i="4" l="1"/>
  <c r="BM35" i="4"/>
  <c r="BD64" i="4"/>
  <c r="BD58" i="4"/>
  <c r="BA76" i="3"/>
  <c r="BG76" i="3" s="1"/>
  <c r="BC69" i="3"/>
  <c r="BI69" i="3" s="1"/>
  <c r="BG69" i="3"/>
  <c r="AX34" i="3"/>
  <c r="BK34" i="3"/>
  <c r="BL34" i="3" l="1"/>
  <c r="BB76" i="3"/>
  <c r="BH76" i="3" l="1"/>
  <c r="BC76" i="3"/>
  <c r="BI76" i="3" s="1"/>
</calcChain>
</file>

<file path=xl/sharedStrings.xml><?xml version="1.0" encoding="utf-8"?>
<sst xmlns="http://schemas.openxmlformats.org/spreadsheetml/2006/main" count="776" uniqueCount="131">
  <si>
    <t>KEYS</t>
  </si>
  <si>
    <t>AIRCRAFT  MOVEMENTS (FOREIGN &amp; DOMESTIC)  JULY - DECEMBER 2021</t>
  </si>
  <si>
    <t>JULY</t>
  </si>
  <si>
    <t>AUGUST</t>
  </si>
  <si>
    <t>SEPTEMBER</t>
  </si>
  <si>
    <t>OCTOBER</t>
  </si>
  <si>
    <t>NOVEMBER</t>
  </si>
  <si>
    <t>DECEMBER</t>
  </si>
  <si>
    <t>AIRPORT</t>
  </si>
  <si>
    <t>ARR</t>
  </si>
  <si>
    <t>DEP</t>
  </si>
  <si>
    <t>TOTAL</t>
  </si>
  <si>
    <t>LAGOS</t>
  </si>
  <si>
    <t>LAGOS INTL.</t>
  </si>
  <si>
    <t>ABUJA DOMESTIC</t>
  </si>
  <si>
    <t>ABUJA INT</t>
  </si>
  <si>
    <t>PHC DOMESTIC</t>
  </si>
  <si>
    <t>PHC INTL</t>
  </si>
  <si>
    <t>KANO DOMESTIC</t>
  </si>
  <si>
    <t>KANO INTL.</t>
  </si>
  <si>
    <t>ENUGU DOMESTIC</t>
  </si>
  <si>
    <t>ENUGU INTL</t>
  </si>
  <si>
    <t>OSUBI</t>
  </si>
  <si>
    <t>KADUNA DOM</t>
  </si>
  <si>
    <t>KADUNA INTL</t>
  </si>
  <si>
    <t>CALABAR DOM</t>
  </si>
  <si>
    <t>SOKOTO DOM</t>
  </si>
  <si>
    <t>BENIN DOM</t>
  </si>
  <si>
    <t>MAIDUGURI DOM</t>
  </si>
  <si>
    <t>MAIDUGURI INTL</t>
  </si>
  <si>
    <t>JOS DOM</t>
  </si>
  <si>
    <t>OWERRI DOM</t>
  </si>
  <si>
    <t>YOLA DOM</t>
  </si>
  <si>
    <t>ILORIN DOM</t>
  </si>
  <si>
    <t>IBADAN</t>
  </si>
  <si>
    <t>AKURE</t>
  </si>
  <si>
    <t>KATSINA DOM</t>
  </si>
  <si>
    <t>KATSINA INT'L</t>
  </si>
  <si>
    <t>MAKURDI</t>
  </si>
  <si>
    <t>UYO</t>
  </si>
  <si>
    <t>ASABA</t>
  </si>
  <si>
    <t>GOMBE DOM</t>
  </si>
  <si>
    <t>GOMBE INT'L</t>
  </si>
  <si>
    <t>BAUCHI DOM</t>
  </si>
  <si>
    <t>BAUCHI INTL</t>
  </si>
  <si>
    <t>DUTSE DOM</t>
  </si>
  <si>
    <t>ZARIA</t>
  </si>
  <si>
    <t>MINNA</t>
  </si>
  <si>
    <t>ESCRAVOUS</t>
  </si>
  <si>
    <t>FORCADOS</t>
  </si>
  <si>
    <t>FINIMA</t>
  </si>
  <si>
    <t xml:space="preserve">BRININ KEBBI </t>
  </si>
  <si>
    <t>BRININ KEBBI INT'L</t>
  </si>
  <si>
    <t xml:space="preserve">TOTAL </t>
  </si>
  <si>
    <t>PASSENGER   MOVEMENTS (FOREIGN &amp; DOMESTIC)  JULY - DECEMBER 2021</t>
  </si>
  <si>
    <t>EKET</t>
  </si>
  <si>
    <t>ABUJA</t>
  </si>
  <si>
    <t>KATSINA</t>
  </si>
  <si>
    <t>GRAND TOTAL</t>
  </si>
  <si>
    <t>KEBBI</t>
  </si>
  <si>
    <t>2ND HALF YEAR</t>
  </si>
  <si>
    <t>JANUARY</t>
  </si>
  <si>
    <t>FEBRUARY</t>
  </si>
  <si>
    <t>MARCH</t>
  </si>
  <si>
    <t>APRIL</t>
  </si>
  <si>
    <t>MAY</t>
  </si>
  <si>
    <t>JUNE</t>
  </si>
  <si>
    <t>JAN-JUN</t>
  </si>
  <si>
    <t>ESCRAVOS</t>
  </si>
  <si>
    <t>SOKOTO INTL</t>
  </si>
  <si>
    <t>1ST HALF</t>
  </si>
  <si>
    <t>HARMONIZED PASSENGER MOVEMENTS  (FOREIGN)  JANUARY - JUNE 2021</t>
  </si>
  <si>
    <t>2021 TOTAL</t>
  </si>
  <si>
    <t>July - December 2020</t>
  </si>
  <si>
    <t>July - December 2021</t>
  </si>
  <si>
    <t>% Change</t>
  </si>
  <si>
    <t>January - December 2020</t>
  </si>
  <si>
    <t>2021 Total</t>
  </si>
  <si>
    <t>2ND HALF - 2021</t>
  </si>
  <si>
    <t>Traffic</t>
  </si>
  <si>
    <t>Passenger</t>
  </si>
  <si>
    <t>Aircraft</t>
  </si>
  <si>
    <t>int'l</t>
  </si>
  <si>
    <t>Dom</t>
  </si>
  <si>
    <t xml:space="preserve">total </t>
  </si>
  <si>
    <t>Int'l</t>
  </si>
  <si>
    <t>January - December 2021</t>
  </si>
  <si>
    <t>AIRPORTS</t>
  </si>
  <si>
    <t>GROWTH RATE</t>
  </si>
  <si>
    <t>IMPORT (Kg)</t>
  </si>
  <si>
    <t>EXPORT (Kg)</t>
  </si>
  <si>
    <t>IMPORT(Kg)</t>
  </si>
  <si>
    <t>EXPORT(Kg)</t>
  </si>
  <si>
    <t>IMPORT (kg)</t>
  </si>
  <si>
    <t>EXPORT (kg)</t>
  </si>
  <si>
    <t>TOTAL (kg)</t>
  </si>
  <si>
    <t>TOTAL (Kg)</t>
  </si>
  <si>
    <t>PORT HARCOURT</t>
  </si>
  <si>
    <t>KANO</t>
  </si>
  <si>
    <t>ENUGU</t>
  </si>
  <si>
    <t>2020 GRAND TOTAL</t>
  </si>
  <si>
    <t>Freight (kg)</t>
  </si>
  <si>
    <t>Cargo</t>
  </si>
  <si>
    <t>Mail</t>
  </si>
  <si>
    <t>HARMONIZED MAIL DATA FROM JANUARY - DECEMBER 2021</t>
  </si>
  <si>
    <t>HARMONIZED CARGO DATA FROM JANUARY - DECEMBER 2021</t>
  </si>
  <si>
    <t>DOMESTIC</t>
  </si>
  <si>
    <t>HARMONIZED AIRCRAFT MOVEMENT DATA FROM JULY-DECEMBER 2021</t>
  </si>
  <si>
    <t>INTERNATIONAL</t>
  </si>
  <si>
    <t xml:space="preserve">ABUJA </t>
  </si>
  <si>
    <t xml:space="preserve">PHC </t>
  </si>
  <si>
    <t xml:space="preserve">KANO </t>
  </si>
  <si>
    <t xml:space="preserve">ENUGU </t>
  </si>
  <si>
    <t>KADUNA</t>
  </si>
  <si>
    <t>CALABAR</t>
  </si>
  <si>
    <t xml:space="preserve">SOKOTO </t>
  </si>
  <si>
    <t xml:space="preserve">BENIN </t>
  </si>
  <si>
    <t xml:space="preserve">MAIDUGURI </t>
  </si>
  <si>
    <t xml:space="preserve">JOS </t>
  </si>
  <si>
    <t xml:space="preserve">OWERRI </t>
  </si>
  <si>
    <t xml:space="preserve">YOLA </t>
  </si>
  <si>
    <t xml:space="preserve">ILORIN </t>
  </si>
  <si>
    <t xml:space="preserve">AKWA IBOM </t>
  </si>
  <si>
    <t xml:space="preserve">DUTSE </t>
  </si>
  <si>
    <t xml:space="preserve">BAUCHI </t>
  </si>
  <si>
    <t xml:space="preserve">GOMBE </t>
  </si>
  <si>
    <t xml:space="preserve">LAGOS </t>
  </si>
  <si>
    <t xml:space="preserve">KADUNA </t>
  </si>
  <si>
    <t xml:space="preserve">CALABAR </t>
  </si>
  <si>
    <t>IST HALF - 2021</t>
  </si>
  <si>
    <t>1ST HALF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</si>
</sst>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 Light"/>
      <family val="2"/>
      <scheme val="major"/>
    </font>
    <font>
      <sz val="10"/>
      <name val="Calibri Light"/>
      <family val="2"/>
      <scheme val="major"/>
    </font>
    <font>
      <sz val="11"/>
      <name val="Calibri Light"/>
      <family val="2"/>
      <scheme val="major"/>
    </font>
    <font>
      <sz val="8"/>
      <name val="Calibri"/>
      <family val="2"/>
      <scheme val="minor"/>
    </font>
    <font>
      <b/>
      <sz val="9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5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2" borderId="0" applyNumberFormat="0" applyBorder="0" applyAlignment="0" applyProtection="0"/>
    <xf numFmtId="43" fontId="2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2" fillId="5" borderId="0" applyNumberFormat="0" applyBorder="0" applyAlignment="0" applyProtection="0"/>
  </cellStyleXfs>
  <cellXfs count="197">
    <xf numFmtId="0" fontId="0" fillId="0" borderId="0" xfId="0"/>
    <xf numFmtId="0" fontId="7" fillId="0" borderId="0" xfId="0" applyFont="1"/>
    <xf numFmtId="0" fontId="8" fillId="0" borderId="0" xfId="0" applyFont="1"/>
    <xf numFmtId="3" fontId="14" fillId="0" borderId="20" xfId="0" applyNumberFormat="1" applyFont="1" applyBorder="1" applyAlignment="1">
      <alignment horizontal="right"/>
    </xf>
    <xf numFmtId="3" fontId="12" fillId="0" borderId="20" xfId="0" applyNumberFormat="1" applyFont="1" applyBorder="1" applyAlignment="1">
      <alignment horizontal="right"/>
    </xf>
    <xf numFmtId="0" fontId="9" fillId="0" borderId="20" xfId="0" applyFont="1" applyBorder="1" applyAlignment="1">
      <alignment horizontal="left"/>
    </xf>
    <xf numFmtId="0" fontId="0" fillId="0" borderId="20" xfId="0" applyBorder="1"/>
    <xf numFmtId="0" fontId="13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0" fontId="6" fillId="0" borderId="0" xfId="0" applyFont="1"/>
    <xf numFmtId="0" fontId="16" fillId="0" borderId="0" xfId="0" applyFont="1"/>
    <xf numFmtId="0" fontId="17" fillId="0" borderId="0" xfId="0" applyFont="1"/>
    <xf numFmtId="3" fontId="0" fillId="0" borderId="20" xfId="0" applyNumberFormat="1" applyBorder="1"/>
    <xf numFmtId="0" fontId="11" fillId="0" borderId="0" xfId="0" applyFont="1"/>
    <xf numFmtId="0" fontId="9" fillId="0" borderId="0" xfId="0" applyFont="1"/>
    <xf numFmtId="0" fontId="9" fillId="0" borderId="20" xfId="5" applyFont="1" applyBorder="1" applyAlignment="1">
      <alignment horizontal="left"/>
    </xf>
    <xf numFmtId="164" fontId="11" fillId="0" borderId="20" xfId="2" applyNumberFormat="1" applyFont="1" applyFill="1" applyBorder="1" applyAlignment="1">
      <alignment horizontal="right"/>
    </xf>
    <xf numFmtId="14" fontId="9" fillId="0" borderId="20" xfId="0" applyNumberFormat="1" applyFont="1" applyBorder="1" applyAlignment="1">
      <alignment horizontal="left"/>
    </xf>
    <xf numFmtId="164" fontId="12" fillId="0" borderId="20" xfId="2" applyNumberFormat="1" applyFont="1" applyFill="1" applyBorder="1" applyAlignment="1">
      <alignment horizontal="right"/>
    </xf>
    <xf numFmtId="0" fontId="16" fillId="0" borderId="20" xfId="0" applyFont="1" applyBorder="1" applyAlignment="1">
      <alignment horizontal="right"/>
    </xf>
    <xf numFmtId="164" fontId="18" fillId="0" borderId="20" xfId="2" applyNumberFormat="1" applyFont="1" applyBorder="1"/>
    <xf numFmtId="164" fontId="18" fillId="0" borderId="20" xfId="2" applyNumberFormat="1" applyFont="1" applyBorder="1" applyAlignment="1">
      <alignment horizontal="center"/>
    </xf>
    <xf numFmtId="164" fontId="19" fillId="0" borderId="20" xfId="2" applyNumberFormat="1" applyFont="1" applyBorder="1" applyAlignment="1">
      <alignment horizontal="center"/>
    </xf>
    <xf numFmtId="164" fontId="18" fillId="0" borderId="20" xfId="2" applyNumberFormat="1" applyFont="1" applyFill="1" applyBorder="1" applyAlignment="1">
      <alignment horizontal="center"/>
    </xf>
    <xf numFmtId="164" fontId="20" fillId="0" borderId="20" xfId="2" applyNumberFormat="1" applyFont="1" applyBorder="1" applyAlignment="1">
      <alignment horizontal="right"/>
    </xf>
    <xf numFmtId="164" fontId="20" fillId="0" borderId="20" xfId="2" applyNumberFormat="1" applyFont="1" applyBorder="1" applyAlignment="1">
      <alignment horizontal="center"/>
    </xf>
    <xf numFmtId="164" fontId="18" fillId="0" borderId="20" xfId="2" applyNumberFormat="1" applyFont="1" applyFill="1" applyBorder="1"/>
    <xf numFmtId="164" fontId="18" fillId="0" borderId="20" xfId="2" applyNumberFormat="1" applyFont="1" applyFill="1" applyBorder="1" applyAlignment="1">
      <alignment horizontal="right"/>
    </xf>
    <xf numFmtId="164" fontId="19" fillId="0" borderId="20" xfId="2" applyNumberFormat="1" applyFont="1" applyBorder="1"/>
    <xf numFmtId="164" fontId="19" fillId="0" borderId="20" xfId="2" applyNumberFormat="1" applyFont="1" applyFill="1" applyBorder="1" applyAlignment="1">
      <alignment horizontal="center"/>
    </xf>
    <xf numFmtId="164" fontId="19" fillId="0" borderId="20" xfId="2" applyNumberFormat="1" applyFont="1" applyBorder="1" applyAlignment="1">
      <alignment horizontal="right"/>
    </xf>
    <xf numFmtId="164" fontId="19" fillId="0" borderId="20" xfId="2" applyNumberFormat="1" applyFont="1" applyFill="1" applyBorder="1" applyAlignment="1">
      <alignment horizontal="right"/>
    </xf>
    <xf numFmtId="164" fontId="20" fillId="0" borderId="20" xfId="2" applyNumberFormat="1" applyFont="1" applyBorder="1"/>
    <xf numFmtId="164" fontId="19" fillId="0" borderId="20" xfId="2" applyNumberFormat="1" applyFont="1" applyFill="1" applyBorder="1"/>
    <xf numFmtId="164" fontId="22" fillId="0" borderId="20" xfId="2" applyNumberFormat="1" applyFont="1" applyBorder="1"/>
    <xf numFmtId="164" fontId="22" fillId="0" borderId="20" xfId="2" applyNumberFormat="1" applyFont="1" applyBorder="1" applyAlignment="1">
      <alignment horizontal="left"/>
    </xf>
    <xf numFmtId="164" fontId="23" fillId="0" borderId="20" xfId="2" applyNumberFormat="1" applyFont="1" applyBorder="1" applyAlignment="1">
      <alignment horizontal="center"/>
    </xf>
    <xf numFmtId="164" fontId="22" fillId="0" borderId="20" xfId="2" applyNumberFormat="1" applyFont="1" applyBorder="1" applyAlignment="1">
      <alignment horizontal="center"/>
    </xf>
    <xf numFmtId="164" fontId="0" fillId="0" borderId="20" xfId="0" applyNumberFormat="1" applyBorder="1"/>
    <xf numFmtId="0" fontId="12" fillId="0" borderId="20" xfId="0" applyFont="1" applyBorder="1" applyAlignment="1">
      <alignment horizontal="right"/>
    </xf>
    <xf numFmtId="164" fontId="7" fillId="0" borderId="20" xfId="2" applyNumberFormat="1" applyFont="1" applyFill="1" applyBorder="1" applyAlignment="1">
      <alignment horizontal="right"/>
    </xf>
    <xf numFmtId="164" fontId="18" fillId="0" borderId="20" xfId="2" applyNumberFormat="1" applyFont="1" applyBorder="1" applyAlignment="1">
      <alignment horizontal="right"/>
    </xf>
    <xf numFmtId="3" fontId="11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164" fontId="10" fillId="0" borderId="20" xfId="2" applyNumberFormat="1" applyFont="1" applyFill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0" fontId="14" fillId="0" borderId="20" xfId="0" applyFont="1" applyBorder="1" applyAlignment="1">
      <alignment horizontal="right"/>
    </xf>
    <xf numFmtId="164" fontId="11" fillId="0" borderId="20" xfId="2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20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23" fillId="0" borderId="20" xfId="2" applyNumberFormat="1" applyFont="1" applyBorder="1"/>
    <xf numFmtId="164" fontId="6" fillId="0" borderId="5" xfId="2" applyNumberFormat="1" applyFont="1" applyBorder="1" applyAlignment="1">
      <alignment horizontal="center"/>
    </xf>
    <xf numFmtId="164" fontId="6" fillId="0" borderId="8" xfId="2" applyNumberFormat="1" applyFont="1" applyBorder="1" applyAlignment="1">
      <alignment horizontal="center"/>
    </xf>
    <xf numFmtId="164" fontId="6" fillId="0" borderId="28" xfId="2" applyNumberFormat="1" applyFont="1" applyBorder="1" applyAlignment="1">
      <alignment horizontal="center"/>
    </xf>
    <xf numFmtId="164" fontId="6" fillId="0" borderId="22" xfId="2" applyNumberFormat="1" applyFont="1" applyBorder="1" applyAlignment="1">
      <alignment horizontal="center"/>
    </xf>
    <xf numFmtId="164" fontId="6" fillId="0" borderId="10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2" fillId="0" borderId="21" xfId="2" applyNumberFormat="1" applyFont="1" applyBorder="1" applyAlignment="1">
      <alignment horizontal="center"/>
    </xf>
    <xf numFmtId="164" fontId="6" fillId="0" borderId="23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164" fontId="6" fillId="0" borderId="14" xfId="2" applyNumberFormat="1" applyFont="1" applyBorder="1" applyAlignment="1">
      <alignment horizontal="center"/>
    </xf>
    <xf numFmtId="164" fontId="6" fillId="0" borderId="15" xfId="2" applyNumberFormat="1" applyFont="1" applyBorder="1" applyAlignment="1">
      <alignment horizontal="center"/>
    </xf>
    <xf numFmtId="164" fontId="2" fillId="0" borderId="16" xfId="2" applyNumberFormat="1" applyFont="1" applyBorder="1" applyAlignment="1">
      <alignment horizontal="center"/>
    </xf>
    <xf numFmtId="164" fontId="2" fillId="0" borderId="17" xfId="2" applyNumberFormat="1" applyFont="1" applyBorder="1" applyAlignment="1">
      <alignment horizontal="center"/>
    </xf>
    <xf numFmtId="164" fontId="6" fillId="0" borderId="18" xfId="2" applyNumberFormat="1" applyFont="1" applyBorder="1" applyAlignment="1">
      <alignment horizontal="center"/>
    </xf>
    <xf numFmtId="164" fontId="2" fillId="0" borderId="19" xfId="2" applyNumberFormat="1" applyFont="1" applyBorder="1" applyAlignment="1">
      <alignment horizontal="center"/>
    </xf>
    <xf numFmtId="164" fontId="6" fillId="0" borderId="30" xfId="2" applyNumberFormat="1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164" fontId="6" fillId="0" borderId="27" xfId="2" applyNumberFormat="1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164" fontId="6" fillId="0" borderId="1" xfId="2" applyNumberFormat="1" applyFont="1" applyBorder="1" applyAlignment="1">
      <alignment horizontal="left"/>
    </xf>
    <xf numFmtId="164" fontId="6" fillId="0" borderId="5" xfId="2" applyNumberFormat="1" applyFont="1" applyBorder="1" applyAlignment="1">
      <alignment horizontal="left"/>
    </xf>
    <xf numFmtId="164" fontId="6" fillId="0" borderId="12" xfId="2" applyNumberFormat="1" applyFont="1" applyBorder="1" applyAlignment="1">
      <alignment horizontal="left"/>
    </xf>
    <xf numFmtId="164" fontId="6" fillId="0" borderId="15" xfId="2" applyNumberFormat="1" applyFont="1" applyBorder="1" applyAlignment="1">
      <alignment horizontal="left"/>
    </xf>
    <xf numFmtId="164" fontId="6" fillId="0" borderId="9" xfId="2" applyNumberFormat="1" applyFont="1" applyBorder="1" applyAlignment="1">
      <alignment horizontal="center"/>
    </xf>
    <xf numFmtId="164" fontId="6" fillId="0" borderId="13" xfId="2" applyNumberFormat="1" applyFont="1" applyBorder="1" applyAlignment="1">
      <alignment horizontal="center"/>
    </xf>
    <xf numFmtId="164" fontId="2" fillId="0" borderId="22" xfId="2" applyNumberFormat="1" applyFont="1" applyBorder="1" applyAlignment="1">
      <alignment horizontal="center"/>
    </xf>
    <xf numFmtId="164" fontId="2" fillId="0" borderId="8" xfId="2" applyNumberFormat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2" fillId="0" borderId="10" xfId="2" applyNumberFormat="1" applyFont="1" applyBorder="1" applyAlignment="1">
      <alignment horizontal="center"/>
    </xf>
    <xf numFmtId="164" fontId="6" fillId="0" borderId="1" xfId="2" applyNumberFormat="1" applyFont="1" applyBorder="1" applyAlignment="1"/>
    <xf numFmtId="164" fontId="6" fillId="0" borderId="5" xfId="2" applyNumberFormat="1" applyFont="1" applyBorder="1" applyAlignment="1"/>
    <xf numFmtId="164" fontId="6" fillId="0" borderId="12" xfId="2" applyNumberFormat="1" applyFont="1" applyBorder="1" applyAlignment="1"/>
    <xf numFmtId="164" fontId="6" fillId="0" borderId="15" xfId="2" applyNumberFormat="1" applyFont="1" applyBorder="1" applyAlignment="1"/>
    <xf numFmtId="164" fontId="6" fillId="0" borderId="30" xfId="2" applyNumberFormat="1" applyFont="1" applyBorder="1" applyAlignment="1"/>
    <xf numFmtId="0" fontId="0" fillId="0" borderId="0" xfId="0" applyAlignment="1"/>
    <xf numFmtId="164" fontId="2" fillId="0" borderId="15" xfId="2" applyNumberFormat="1" applyFont="1" applyBorder="1" applyAlignment="1"/>
    <xf numFmtId="164" fontId="22" fillId="0" borderId="20" xfId="2" applyNumberFormat="1" applyFont="1" applyBorder="1" applyAlignment="1"/>
    <xf numFmtId="164" fontId="0" fillId="0" borderId="0" xfId="0" applyNumberFormat="1"/>
    <xf numFmtId="164" fontId="6" fillId="0" borderId="34" xfId="2" applyNumberFormat="1" applyFont="1" applyBorder="1" applyAlignment="1">
      <alignment horizontal="center"/>
    </xf>
    <xf numFmtId="164" fontId="6" fillId="0" borderId="35" xfId="2" applyNumberFormat="1" applyFont="1" applyBorder="1" applyAlignment="1">
      <alignment horizontal="center"/>
    </xf>
    <xf numFmtId="164" fontId="6" fillId="0" borderId="11" xfId="2" applyNumberFormat="1" applyFont="1" applyBorder="1" applyAlignment="1">
      <alignment horizontal="center"/>
    </xf>
    <xf numFmtId="164" fontId="6" fillId="0" borderId="36" xfId="2" applyNumberFormat="1" applyFont="1" applyBorder="1" applyAlignment="1">
      <alignment horizontal="center"/>
    </xf>
    <xf numFmtId="0" fontId="24" fillId="0" borderId="0" xfId="0" applyFon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38" xfId="2" applyNumberFormat="1" applyFont="1" applyBorder="1" applyAlignment="1">
      <alignment horizontal="center"/>
    </xf>
    <xf numFmtId="164" fontId="2" fillId="0" borderId="39" xfId="2" applyNumberFormat="1" applyFont="1" applyBorder="1" applyAlignment="1">
      <alignment horizontal="center"/>
    </xf>
    <xf numFmtId="164" fontId="6" fillId="0" borderId="40" xfId="2" applyNumberFormat="1" applyFont="1" applyBorder="1" applyAlignment="1">
      <alignment horizontal="center"/>
    </xf>
    <xf numFmtId="164" fontId="2" fillId="0" borderId="41" xfId="2" applyNumberFormat="1" applyFont="1" applyBorder="1" applyAlignment="1">
      <alignment horizontal="center"/>
    </xf>
    <xf numFmtId="164" fontId="2" fillId="0" borderId="42" xfId="2" applyNumberFormat="1" applyFont="1" applyBorder="1" applyAlignment="1">
      <alignment horizontal="center"/>
    </xf>
    <xf numFmtId="164" fontId="6" fillId="0" borderId="24" xfId="2" applyNumberFormat="1" applyFont="1" applyBorder="1" applyAlignment="1">
      <alignment horizontal="center"/>
    </xf>
    <xf numFmtId="164" fontId="6" fillId="0" borderId="37" xfId="2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43" fontId="0" fillId="0" borderId="0" xfId="2" applyFont="1"/>
    <xf numFmtId="164" fontId="0" fillId="0" borderId="0" xfId="2" applyNumberFormat="1" applyFont="1"/>
    <xf numFmtId="9" fontId="0" fillId="0" borderId="0" xfId="6" applyFont="1"/>
    <xf numFmtId="164" fontId="0" fillId="0" borderId="20" xfId="2" applyNumberFormat="1" applyFont="1" applyBorder="1"/>
    <xf numFmtId="9" fontId="0" fillId="0" borderId="20" xfId="6" applyFont="1" applyBorder="1"/>
    <xf numFmtId="164" fontId="22" fillId="0" borderId="20" xfId="2" applyNumberFormat="1" applyFont="1" applyFill="1" applyBorder="1" applyAlignment="1">
      <alignment horizontal="left"/>
    </xf>
    <xf numFmtId="0" fontId="4" fillId="3" borderId="20" xfId="3" applyBorder="1" applyAlignment="1">
      <alignment horizontal="right"/>
    </xf>
    <xf numFmtId="0" fontId="4" fillId="3" borderId="0" xfId="3"/>
    <xf numFmtId="0" fontId="5" fillId="4" borderId="20" xfId="4" applyBorder="1" applyAlignment="1">
      <alignment horizontal="right"/>
    </xf>
    <xf numFmtId="164" fontId="5" fillId="4" borderId="20" xfId="4" applyNumberFormat="1" applyBorder="1" applyAlignment="1">
      <alignment horizontal="right"/>
    </xf>
    <xf numFmtId="0" fontId="5" fillId="4" borderId="0" xfId="4"/>
    <xf numFmtId="0" fontId="5" fillId="4" borderId="20" xfId="4" applyBorder="1"/>
    <xf numFmtId="3" fontId="5" fillId="4" borderId="20" xfId="4" applyNumberFormat="1" applyBorder="1"/>
    <xf numFmtId="164" fontId="4" fillId="3" borderId="20" xfId="3" applyNumberFormat="1" applyBorder="1"/>
    <xf numFmtId="3" fontId="4" fillId="3" borderId="20" xfId="3" applyNumberFormat="1" applyBorder="1"/>
    <xf numFmtId="0" fontId="3" fillId="2" borderId="0" xfId="1"/>
    <xf numFmtId="164" fontId="5" fillId="4" borderId="20" xfId="4" applyNumberFormat="1" applyBorder="1" applyAlignment="1">
      <alignment horizontal="center"/>
    </xf>
    <xf numFmtId="164" fontId="5" fillId="4" borderId="20" xfId="4" applyNumberFormat="1" applyBorder="1"/>
    <xf numFmtId="164" fontId="4" fillId="3" borderId="20" xfId="3" applyNumberFormat="1" applyBorder="1" applyAlignment="1">
      <alignment horizontal="center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vertical="center" wrapText="1"/>
    </xf>
    <xf numFmtId="9" fontId="5" fillId="4" borderId="0" xfId="6" applyFont="1" applyFill="1"/>
    <xf numFmtId="164" fontId="4" fillId="3" borderId="0" xfId="3" applyNumberFormat="1"/>
    <xf numFmtId="43" fontId="0" fillId="0" borderId="20" xfId="2" applyFont="1" applyBorder="1"/>
    <xf numFmtId="164" fontId="6" fillId="0" borderId="22" xfId="2" applyNumberFormat="1" applyFont="1" applyBorder="1" applyAlignment="1"/>
    <xf numFmtId="0" fontId="2" fillId="5" borderId="20" xfId="7" applyBorder="1" applyAlignment="1">
      <alignment horizontal="right"/>
    </xf>
    <xf numFmtId="164" fontId="2" fillId="5" borderId="20" xfId="7" applyNumberFormat="1" applyBorder="1" applyAlignment="1">
      <alignment horizontal="right"/>
    </xf>
    <xf numFmtId="0" fontId="2" fillId="5" borderId="0" xfId="7"/>
    <xf numFmtId="0" fontId="2" fillId="5" borderId="2" xfId="7" applyBorder="1" applyAlignment="1">
      <alignment horizontal="center"/>
    </xf>
    <xf numFmtId="0" fontId="2" fillId="5" borderId="20" xfId="7" applyBorder="1"/>
    <xf numFmtId="3" fontId="2" fillId="5" borderId="20" xfId="7" applyNumberFormat="1" applyBorder="1"/>
    <xf numFmtId="9" fontId="2" fillId="5" borderId="0" xfId="7" applyNumberFormat="1"/>
    <xf numFmtId="0" fontId="3" fillId="2" borderId="2" xfId="1" applyBorder="1" applyAlignment="1">
      <alignment horizontal="center"/>
    </xf>
    <xf numFmtId="164" fontId="3" fillId="2" borderId="20" xfId="1" applyNumberFormat="1" applyBorder="1" applyAlignment="1">
      <alignment horizontal="center"/>
    </xf>
    <xf numFmtId="164" fontId="3" fillId="2" borderId="20" xfId="1" applyNumberFormat="1" applyBorder="1"/>
    <xf numFmtId="0" fontId="3" fillId="2" borderId="20" xfId="1" applyBorder="1"/>
    <xf numFmtId="9" fontId="3" fillId="2" borderId="0" xfId="1" applyNumberForma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22" fillId="0" borderId="17" xfId="2" applyNumberFormat="1" applyFont="1" applyBorder="1" applyAlignment="1">
      <alignment horizontal="center"/>
    </xf>
    <xf numFmtId="164" fontId="22" fillId="0" borderId="26" xfId="2" applyNumberFormat="1" applyFont="1" applyBorder="1" applyAlignment="1">
      <alignment horizontal="center"/>
    </xf>
    <xf numFmtId="164" fontId="22" fillId="0" borderId="19" xfId="2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" xfId="2" applyNumberFormat="1" applyFont="1" applyBorder="1" applyAlignment="1">
      <alignment horizontal="center"/>
    </xf>
    <xf numFmtId="164" fontId="6" fillId="0" borderId="2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4" borderId="1" xfId="4" applyBorder="1" applyAlignment="1">
      <alignment horizontal="center"/>
    </xf>
    <xf numFmtId="0" fontId="5" fillId="4" borderId="2" xfId="4" applyBorder="1" applyAlignment="1">
      <alignment horizontal="center"/>
    </xf>
    <xf numFmtId="0" fontId="5" fillId="4" borderId="3" xfId="4" applyBorder="1" applyAlignment="1">
      <alignment horizontal="center"/>
    </xf>
    <xf numFmtId="0" fontId="4" fillId="3" borderId="1" xfId="3" applyBorder="1" applyAlignment="1">
      <alignment horizontal="center"/>
    </xf>
    <xf numFmtId="0" fontId="4" fillId="3" borderId="2" xfId="3" applyBorder="1" applyAlignment="1">
      <alignment horizontal="center"/>
    </xf>
    <xf numFmtId="0" fontId="4" fillId="3" borderId="3" xfId="3" applyBorder="1" applyAlignment="1">
      <alignment horizontal="center"/>
    </xf>
    <xf numFmtId="0" fontId="2" fillId="5" borderId="40" xfId="7" applyBorder="1" applyAlignment="1">
      <alignment horizontal="center"/>
    </xf>
    <xf numFmtId="0" fontId="2" fillId="5" borderId="45" xfId="7" applyBorder="1" applyAlignment="1">
      <alignment horizontal="center"/>
    </xf>
    <xf numFmtId="0" fontId="3" fillId="2" borderId="40" xfId="1" applyBorder="1" applyAlignment="1">
      <alignment horizontal="center"/>
    </xf>
    <xf numFmtId="0" fontId="3" fillId="2" borderId="45" xfId="1" applyBorder="1" applyAlignment="1">
      <alignment horizontal="center"/>
    </xf>
    <xf numFmtId="0" fontId="3" fillId="2" borderId="46" xfId="1" applyBorder="1" applyAlignment="1">
      <alignment horizontal="center"/>
    </xf>
    <xf numFmtId="9" fontId="0" fillId="0" borderId="17" xfId="6" applyFont="1" applyBorder="1" applyAlignment="1">
      <alignment horizontal="center"/>
    </xf>
    <xf numFmtId="9" fontId="0" fillId="0" borderId="26" xfId="6" applyFont="1" applyBorder="1" applyAlignment="1">
      <alignment horizontal="center"/>
    </xf>
    <xf numFmtId="9" fontId="0" fillId="0" borderId="19" xfId="6" applyFont="1" applyBorder="1" applyAlignment="1">
      <alignment horizontal="center"/>
    </xf>
    <xf numFmtId="0" fontId="0" fillId="0" borderId="25" xfId="0" applyBorder="1" applyAlignment="1">
      <alignment horizontal="center"/>
    </xf>
    <xf numFmtId="43" fontId="0" fillId="0" borderId="20" xfId="2" applyFont="1" applyBorder="1" applyAlignment="1">
      <alignment horizontal="center"/>
    </xf>
    <xf numFmtId="9" fontId="0" fillId="0" borderId="20" xfId="6" applyFont="1" applyBorder="1" applyAlignment="1">
      <alignment horizontal="center"/>
    </xf>
    <xf numFmtId="0" fontId="0" fillId="0" borderId="20" xfId="0" applyBorder="1" applyAlignment="1">
      <alignment horizontal="center"/>
    </xf>
  </cellXfs>
  <cellStyles count="8">
    <cellStyle name="20% - Accent2" xfId="7" builtinId="34"/>
    <cellStyle name="Bad" xfId="1" builtinId="27"/>
    <cellStyle name="Comma" xfId="2" builtinId="3"/>
    <cellStyle name="Good" xfId="3" builtinId="26"/>
    <cellStyle name="Neutral" xfId="4" builtinId="28"/>
    <cellStyle name="Normal" xfId="0" builtinId="0"/>
    <cellStyle name="Normal 2" xfId="5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V4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49" sqref="A49:IV292"/>
    </sheetView>
  </sheetViews>
  <sheetFormatPr defaultRowHeight="15" x14ac:dyDescent="0.25"/>
  <cols>
    <col min="1" max="1" width="16.7109375" style="56" customWidth="1"/>
    <col min="2" max="2" width="9.7109375" customWidth="1"/>
    <col min="3" max="3" width="11.42578125" customWidth="1"/>
    <col min="4" max="4" width="13.42578125" style="10" customWidth="1"/>
    <col min="20" max="21" width="12.7109375" customWidth="1"/>
    <col min="22" max="22" width="11.5703125" bestFit="1" customWidth="1"/>
    <col min="23" max="23" width="18.42578125" customWidth="1"/>
  </cols>
  <sheetData>
    <row r="3" spans="1:22" ht="15.75" thickBot="1" x14ac:dyDescent="0.3">
      <c r="A3" s="57" t="s">
        <v>0</v>
      </c>
      <c r="B3" s="1"/>
      <c r="C3" s="1"/>
      <c r="D3" s="2"/>
      <c r="E3" s="1"/>
      <c r="F3" s="2" t="s">
        <v>54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2" x14ac:dyDescent="0.25">
      <c r="A4" s="5"/>
      <c r="B4" s="161" t="s">
        <v>2</v>
      </c>
      <c r="C4" s="162"/>
      <c r="D4" s="163"/>
      <c r="E4" s="161" t="s">
        <v>3</v>
      </c>
      <c r="F4" s="162"/>
      <c r="G4" s="163"/>
      <c r="H4" s="161" t="s">
        <v>4</v>
      </c>
      <c r="I4" s="162"/>
      <c r="J4" s="163"/>
      <c r="K4" s="161" t="s">
        <v>5</v>
      </c>
      <c r="L4" s="162"/>
      <c r="M4" s="163"/>
      <c r="N4" s="161" t="s">
        <v>6</v>
      </c>
      <c r="O4" s="162"/>
      <c r="P4" s="163"/>
      <c r="Q4" s="161" t="s">
        <v>7</v>
      </c>
      <c r="R4" s="162"/>
      <c r="S4" s="163"/>
      <c r="T4" s="158" t="s">
        <v>60</v>
      </c>
      <c r="U4" s="159"/>
      <c r="V4" s="160"/>
    </row>
    <row r="5" spans="1:22" x14ac:dyDescent="0.25">
      <c r="A5" s="5" t="s">
        <v>8</v>
      </c>
      <c r="B5" s="54" t="s">
        <v>9</v>
      </c>
      <c r="C5" s="54" t="s">
        <v>10</v>
      </c>
      <c r="D5" s="54" t="s">
        <v>11</v>
      </c>
      <c r="E5" s="55" t="s">
        <v>9</v>
      </c>
      <c r="F5" s="55" t="s">
        <v>10</v>
      </c>
      <c r="G5" s="55" t="s">
        <v>11</v>
      </c>
      <c r="H5" s="55" t="s">
        <v>9</v>
      </c>
      <c r="I5" s="55" t="s">
        <v>10</v>
      </c>
      <c r="J5" s="55" t="s">
        <v>11</v>
      </c>
      <c r="K5" s="55" t="s">
        <v>9</v>
      </c>
      <c r="L5" s="55" t="s">
        <v>10</v>
      </c>
      <c r="M5" s="55" t="s">
        <v>53</v>
      </c>
      <c r="N5" s="55" t="s">
        <v>9</v>
      </c>
      <c r="O5" s="55" t="s">
        <v>10</v>
      </c>
      <c r="P5" s="55" t="s">
        <v>11</v>
      </c>
      <c r="Q5" s="55" t="s">
        <v>9</v>
      </c>
      <c r="R5" s="55" t="s">
        <v>10</v>
      </c>
      <c r="S5" s="55" t="s">
        <v>11</v>
      </c>
      <c r="T5" s="55" t="s">
        <v>9</v>
      </c>
      <c r="U5" s="55" t="s">
        <v>10</v>
      </c>
      <c r="V5" s="55" t="s">
        <v>11</v>
      </c>
    </row>
    <row r="6" spans="1:22" x14ac:dyDescent="0.25">
      <c r="A6" s="16" t="s">
        <v>12</v>
      </c>
      <c r="B6" s="3">
        <v>190555</v>
      </c>
      <c r="C6" s="3">
        <v>171856</v>
      </c>
      <c r="D6" s="3">
        <f>SUM(B6:C6)</f>
        <v>362411</v>
      </c>
      <c r="E6" s="41">
        <v>209857</v>
      </c>
      <c r="F6" s="41">
        <v>206330</v>
      </c>
      <c r="G6" s="3">
        <f>SUM(E6:F6)</f>
        <v>416187</v>
      </c>
      <c r="H6" s="41">
        <v>211485</v>
      </c>
      <c r="I6" s="41">
        <v>203975</v>
      </c>
      <c r="J6" s="3">
        <f>SUM(H6:I6)</f>
        <v>415460</v>
      </c>
      <c r="K6" s="41">
        <v>221002</v>
      </c>
      <c r="L6" s="41">
        <v>224603</v>
      </c>
      <c r="M6" s="3">
        <f>SUM(K6:L6)</f>
        <v>445605</v>
      </c>
      <c r="N6" s="41">
        <v>235190</v>
      </c>
      <c r="O6" s="41">
        <v>235970</v>
      </c>
      <c r="P6" s="3">
        <f>SUM(N6:O6)</f>
        <v>471160</v>
      </c>
      <c r="Q6" s="41">
        <v>263593</v>
      </c>
      <c r="R6" s="41">
        <v>287180</v>
      </c>
      <c r="S6" s="3">
        <f>SUM(Q6:R6)</f>
        <v>550773</v>
      </c>
      <c r="T6" s="28">
        <f>Q6+N6+K6+H6+E6+B6</f>
        <v>1331682</v>
      </c>
      <c r="U6" s="28">
        <f>R6+O6+L6+I6+F6+C6</f>
        <v>1329914</v>
      </c>
      <c r="V6" s="42">
        <f>SUM(T6:U6)</f>
        <v>2661596</v>
      </c>
    </row>
    <row r="7" spans="1:22" x14ac:dyDescent="0.25">
      <c r="A7" s="16" t="s">
        <v>13</v>
      </c>
      <c r="B7" s="3">
        <v>72157</v>
      </c>
      <c r="C7" s="3">
        <v>69292</v>
      </c>
      <c r="D7" s="3">
        <f t="shared" ref="D7:D46" si="0">SUM(B7:C7)</f>
        <v>141449</v>
      </c>
      <c r="E7" s="41">
        <v>71172</v>
      </c>
      <c r="F7" s="41">
        <v>84885</v>
      </c>
      <c r="G7" s="3">
        <f t="shared" ref="G7:G46" si="1">SUM(E7:F7)</f>
        <v>156057</v>
      </c>
      <c r="H7" s="41">
        <v>66712</v>
      </c>
      <c r="I7" s="41">
        <v>85110</v>
      </c>
      <c r="J7" s="3">
        <f t="shared" ref="J7:J46" si="2">SUM(H7:I7)</f>
        <v>151822</v>
      </c>
      <c r="K7" s="41">
        <v>78731</v>
      </c>
      <c r="L7" s="41">
        <v>82904</v>
      </c>
      <c r="M7" s="3">
        <f t="shared" ref="M7:M46" si="3">SUM(K7:L7)</f>
        <v>161635</v>
      </c>
      <c r="N7" s="41">
        <v>84380</v>
      </c>
      <c r="O7" s="41">
        <v>80542</v>
      </c>
      <c r="P7" s="3">
        <f t="shared" ref="P7:P46" si="4">SUM(N7:O7)</f>
        <v>164922</v>
      </c>
      <c r="Q7" s="41">
        <v>114579</v>
      </c>
      <c r="R7" s="41">
        <v>84007</v>
      </c>
      <c r="S7" s="3">
        <f t="shared" ref="S7:S46" si="5">SUM(Q7:R7)</f>
        <v>198586</v>
      </c>
      <c r="T7" s="28">
        <f t="shared" ref="T7:T46" si="6">Q7+N7+K7+H7+E7+B7</f>
        <v>487731</v>
      </c>
      <c r="U7" s="28">
        <f t="shared" ref="U7:U46" si="7">R7+O7+L7+I7+F7+C7</f>
        <v>486740</v>
      </c>
      <c r="V7" s="42">
        <f t="shared" ref="V7:V46" si="8">SUM(T7:U7)</f>
        <v>974471</v>
      </c>
    </row>
    <row r="8" spans="1:22" x14ac:dyDescent="0.25">
      <c r="A8" s="5" t="s">
        <v>14</v>
      </c>
      <c r="B8" s="17">
        <v>203274</v>
      </c>
      <c r="C8" s="43">
        <v>211355</v>
      </c>
      <c r="D8" s="3">
        <f t="shared" si="0"/>
        <v>414629</v>
      </c>
      <c r="E8" s="41">
        <v>240055</v>
      </c>
      <c r="F8" s="41">
        <v>228672</v>
      </c>
      <c r="G8" s="3">
        <f t="shared" si="1"/>
        <v>468727</v>
      </c>
      <c r="H8" s="41">
        <v>231206</v>
      </c>
      <c r="I8" s="41">
        <v>270801</v>
      </c>
      <c r="J8" s="3">
        <f t="shared" si="2"/>
        <v>502007</v>
      </c>
      <c r="K8" s="41">
        <v>241845</v>
      </c>
      <c r="L8" s="41">
        <v>234176</v>
      </c>
      <c r="M8" s="3">
        <f t="shared" si="3"/>
        <v>476021</v>
      </c>
      <c r="N8" s="41">
        <v>250116</v>
      </c>
      <c r="O8" s="41">
        <v>249049</v>
      </c>
      <c r="P8" s="3">
        <f t="shared" si="4"/>
        <v>499165</v>
      </c>
      <c r="Q8" s="41">
        <v>265166</v>
      </c>
      <c r="R8" s="41">
        <v>293133</v>
      </c>
      <c r="S8" s="3">
        <f t="shared" si="5"/>
        <v>558299</v>
      </c>
      <c r="T8" s="28">
        <f t="shared" si="6"/>
        <v>1431662</v>
      </c>
      <c r="U8" s="28">
        <f t="shared" si="7"/>
        <v>1487186</v>
      </c>
      <c r="V8" s="42">
        <f t="shared" si="8"/>
        <v>2918848</v>
      </c>
    </row>
    <row r="9" spans="1:22" x14ac:dyDescent="0.25">
      <c r="A9" s="5" t="s">
        <v>15</v>
      </c>
      <c r="B9" s="17">
        <v>25829</v>
      </c>
      <c r="C9" s="43">
        <v>24096</v>
      </c>
      <c r="D9" s="3">
        <f t="shared" si="0"/>
        <v>49925</v>
      </c>
      <c r="E9" s="41">
        <v>50169</v>
      </c>
      <c r="F9" s="41">
        <v>23644</v>
      </c>
      <c r="G9" s="3">
        <f t="shared" si="1"/>
        <v>73813</v>
      </c>
      <c r="H9" s="41">
        <v>32093</v>
      </c>
      <c r="I9" s="41">
        <v>28369</v>
      </c>
      <c r="J9" s="3">
        <f t="shared" si="2"/>
        <v>60462</v>
      </c>
      <c r="K9" s="41">
        <v>25639</v>
      </c>
      <c r="L9" s="41">
        <v>27332</v>
      </c>
      <c r="M9" s="3">
        <f t="shared" si="3"/>
        <v>52971</v>
      </c>
      <c r="N9" s="41">
        <v>32699</v>
      </c>
      <c r="O9" s="41">
        <v>29456</v>
      </c>
      <c r="P9" s="3">
        <f t="shared" si="4"/>
        <v>62155</v>
      </c>
      <c r="Q9" s="41">
        <v>45689</v>
      </c>
      <c r="R9" s="41">
        <v>33687</v>
      </c>
      <c r="S9" s="3">
        <f t="shared" si="5"/>
        <v>79376</v>
      </c>
      <c r="T9" s="28">
        <f t="shared" si="6"/>
        <v>212118</v>
      </c>
      <c r="U9" s="28">
        <f t="shared" si="7"/>
        <v>166584</v>
      </c>
      <c r="V9" s="42">
        <f t="shared" si="8"/>
        <v>378702</v>
      </c>
    </row>
    <row r="10" spans="1:22" x14ac:dyDescent="0.25">
      <c r="A10" s="5" t="s">
        <v>16</v>
      </c>
      <c r="B10" s="17">
        <v>40096</v>
      </c>
      <c r="C10" s="43">
        <v>40259</v>
      </c>
      <c r="D10" s="3">
        <f t="shared" si="0"/>
        <v>80355</v>
      </c>
      <c r="E10" s="17">
        <v>44198</v>
      </c>
      <c r="F10" s="17">
        <v>46451</v>
      </c>
      <c r="G10" s="3">
        <f t="shared" si="1"/>
        <v>90649</v>
      </c>
      <c r="H10" s="17">
        <v>44613</v>
      </c>
      <c r="I10" s="17">
        <v>46797</v>
      </c>
      <c r="J10" s="3">
        <f t="shared" si="2"/>
        <v>91410</v>
      </c>
      <c r="K10" s="41">
        <v>47988</v>
      </c>
      <c r="L10" s="41">
        <v>47503</v>
      </c>
      <c r="M10" s="3">
        <f t="shared" si="3"/>
        <v>95491</v>
      </c>
      <c r="N10" s="41">
        <v>52243</v>
      </c>
      <c r="O10" s="41">
        <v>49773</v>
      </c>
      <c r="P10" s="3">
        <f t="shared" si="4"/>
        <v>102016</v>
      </c>
      <c r="Q10" s="41">
        <v>68447</v>
      </c>
      <c r="R10" s="41">
        <v>54924</v>
      </c>
      <c r="S10" s="3">
        <f t="shared" si="5"/>
        <v>123371</v>
      </c>
      <c r="T10" s="28">
        <f t="shared" si="6"/>
        <v>297585</v>
      </c>
      <c r="U10" s="28">
        <f t="shared" si="7"/>
        <v>285707</v>
      </c>
      <c r="V10" s="42">
        <f t="shared" si="8"/>
        <v>583292</v>
      </c>
    </row>
    <row r="11" spans="1:22" x14ac:dyDescent="0.25">
      <c r="A11" s="5" t="s">
        <v>17</v>
      </c>
      <c r="B11" s="17">
        <v>36</v>
      </c>
      <c r="C11" s="43">
        <v>88</v>
      </c>
      <c r="D11" s="3">
        <f t="shared" si="0"/>
        <v>124</v>
      </c>
      <c r="E11" s="41">
        <v>2890</v>
      </c>
      <c r="F11" s="41">
        <v>177</v>
      </c>
      <c r="G11" s="3">
        <f t="shared" si="1"/>
        <v>3067</v>
      </c>
      <c r="H11" s="41">
        <v>2165</v>
      </c>
      <c r="I11" s="41">
        <v>617</v>
      </c>
      <c r="J11" s="3">
        <f t="shared" si="2"/>
        <v>2782</v>
      </c>
      <c r="K11" s="41">
        <v>192</v>
      </c>
      <c r="L11" s="41">
        <v>218</v>
      </c>
      <c r="M11" s="3">
        <f t="shared" si="3"/>
        <v>410</v>
      </c>
      <c r="N11" s="41">
        <v>118</v>
      </c>
      <c r="O11" s="41">
        <v>359</v>
      </c>
      <c r="P11" s="3">
        <f t="shared" si="4"/>
        <v>477</v>
      </c>
      <c r="Q11" s="41">
        <v>488</v>
      </c>
      <c r="R11" s="41">
        <v>296</v>
      </c>
      <c r="S11" s="3">
        <f t="shared" si="5"/>
        <v>784</v>
      </c>
      <c r="T11" s="28">
        <f t="shared" si="6"/>
        <v>5889</v>
      </c>
      <c r="U11" s="28">
        <f t="shared" si="7"/>
        <v>1755</v>
      </c>
      <c r="V11" s="42">
        <f t="shared" si="8"/>
        <v>7644</v>
      </c>
    </row>
    <row r="12" spans="1:22" x14ac:dyDescent="0.25">
      <c r="A12" s="5" t="s">
        <v>18</v>
      </c>
      <c r="B12" s="17">
        <v>28529</v>
      </c>
      <c r="C12" s="43">
        <v>22325</v>
      </c>
      <c r="D12" s="3">
        <f t="shared" si="0"/>
        <v>50854</v>
      </c>
      <c r="E12" s="41">
        <v>23450</v>
      </c>
      <c r="F12" s="41">
        <v>26772</v>
      </c>
      <c r="G12" s="3">
        <f t="shared" si="1"/>
        <v>50222</v>
      </c>
      <c r="H12" s="41">
        <v>25598</v>
      </c>
      <c r="I12" s="41">
        <v>26353</v>
      </c>
      <c r="J12" s="3">
        <f t="shared" si="2"/>
        <v>51951</v>
      </c>
      <c r="K12" s="41">
        <v>28439</v>
      </c>
      <c r="L12" s="41">
        <v>25673</v>
      </c>
      <c r="M12" s="3">
        <f t="shared" si="3"/>
        <v>54112</v>
      </c>
      <c r="N12" s="17">
        <v>29417</v>
      </c>
      <c r="O12" s="17">
        <v>29456</v>
      </c>
      <c r="P12" s="3">
        <f t="shared" si="4"/>
        <v>58873</v>
      </c>
      <c r="Q12" s="41">
        <v>35178</v>
      </c>
      <c r="R12" s="41">
        <v>31730</v>
      </c>
      <c r="S12" s="3">
        <f t="shared" si="5"/>
        <v>66908</v>
      </c>
      <c r="T12" s="28">
        <f t="shared" si="6"/>
        <v>170611</v>
      </c>
      <c r="U12" s="28">
        <f t="shared" si="7"/>
        <v>162309</v>
      </c>
      <c r="V12" s="42">
        <f t="shared" si="8"/>
        <v>332920</v>
      </c>
    </row>
    <row r="13" spans="1:22" x14ac:dyDescent="0.25">
      <c r="A13" s="5" t="s">
        <v>19</v>
      </c>
      <c r="B13" s="17">
        <v>440</v>
      </c>
      <c r="C13" s="43">
        <v>1662</v>
      </c>
      <c r="D13" s="3">
        <f t="shared" si="0"/>
        <v>2102</v>
      </c>
      <c r="E13" s="41">
        <v>1621</v>
      </c>
      <c r="F13" s="41">
        <v>2101</v>
      </c>
      <c r="G13" s="3">
        <f t="shared" si="1"/>
        <v>3722</v>
      </c>
      <c r="H13" s="41">
        <v>2076</v>
      </c>
      <c r="I13" s="41">
        <v>2230</v>
      </c>
      <c r="J13" s="3">
        <f t="shared" si="2"/>
        <v>4306</v>
      </c>
      <c r="K13" s="41">
        <v>3557</v>
      </c>
      <c r="L13" s="41">
        <v>5613</v>
      </c>
      <c r="M13" s="3">
        <f t="shared" si="3"/>
        <v>9170</v>
      </c>
      <c r="N13" s="41">
        <v>4201</v>
      </c>
      <c r="O13" s="41">
        <v>5635</v>
      </c>
      <c r="P13" s="3">
        <f t="shared" si="4"/>
        <v>9836</v>
      </c>
      <c r="Q13" s="41">
        <v>4413</v>
      </c>
      <c r="R13" s="41">
        <v>3763</v>
      </c>
      <c r="S13" s="3">
        <f t="shared" si="5"/>
        <v>8176</v>
      </c>
      <c r="T13" s="28">
        <f t="shared" si="6"/>
        <v>16308</v>
      </c>
      <c r="U13" s="28">
        <f t="shared" si="7"/>
        <v>21004</v>
      </c>
      <c r="V13" s="42">
        <f t="shared" si="8"/>
        <v>37312</v>
      </c>
    </row>
    <row r="14" spans="1:22" x14ac:dyDescent="0.25">
      <c r="A14" s="5" t="s">
        <v>20</v>
      </c>
      <c r="B14" s="17">
        <v>20494</v>
      </c>
      <c r="C14" s="44">
        <v>20778</v>
      </c>
      <c r="D14" s="3">
        <f t="shared" si="0"/>
        <v>41272</v>
      </c>
      <c r="E14" s="41">
        <v>24779</v>
      </c>
      <c r="F14" s="41">
        <v>24266</v>
      </c>
      <c r="G14" s="3">
        <f t="shared" si="1"/>
        <v>49045</v>
      </c>
      <c r="H14" s="41">
        <v>22827</v>
      </c>
      <c r="I14" s="41">
        <v>23505</v>
      </c>
      <c r="J14" s="3">
        <f t="shared" si="2"/>
        <v>46332</v>
      </c>
      <c r="K14" s="41">
        <v>23058</v>
      </c>
      <c r="L14" s="41">
        <v>23000</v>
      </c>
      <c r="M14" s="3">
        <f t="shared" si="3"/>
        <v>46058</v>
      </c>
      <c r="N14" s="41">
        <v>22737</v>
      </c>
      <c r="O14" s="41">
        <v>22651</v>
      </c>
      <c r="P14" s="3">
        <f t="shared" si="4"/>
        <v>45388</v>
      </c>
      <c r="Q14" s="41">
        <v>34781</v>
      </c>
      <c r="R14" s="41">
        <v>22483</v>
      </c>
      <c r="S14" s="3">
        <f t="shared" si="5"/>
        <v>57264</v>
      </c>
      <c r="T14" s="28">
        <f t="shared" si="6"/>
        <v>148676</v>
      </c>
      <c r="U14" s="28">
        <f t="shared" si="7"/>
        <v>136683</v>
      </c>
      <c r="V14" s="42">
        <f t="shared" si="8"/>
        <v>285359</v>
      </c>
    </row>
    <row r="15" spans="1:22" x14ac:dyDescent="0.25">
      <c r="A15" s="5" t="s">
        <v>21</v>
      </c>
      <c r="B15" s="45"/>
      <c r="C15" s="46"/>
      <c r="D15" s="3">
        <f t="shared" si="0"/>
        <v>0</v>
      </c>
      <c r="E15" s="41">
        <v>300</v>
      </c>
      <c r="F15" s="41">
        <v>0</v>
      </c>
      <c r="G15" s="3">
        <f t="shared" si="1"/>
        <v>300</v>
      </c>
      <c r="H15" s="41">
        <v>0</v>
      </c>
      <c r="I15" s="41">
        <v>0</v>
      </c>
      <c r="J15" s="3">
        <f t="shared" si="2"/>
        <v>0</v>
      </c>
      <c r="K15" s="41">
        <v>592</v>
      </c>
      <c r="L15" s="41">
        <v>733</v>
      </c>
      <c r="M15" s="3">
        <f t="shared" si="3"/>
        <v>1325</v>
      </c>
      <c r="N15" s="41">
        <v>873</v>
      </c>
      <c r="O15" s="41">
        <v>895</v>
      </c>
      <c r="P15" s="3">
        <f t="shared" si="4"/>
        <v>1768</v>
      </c>
      <c r="Q15" s="41">
        <v>3438</v>
      </c>
      <c r="R15" s="41">
        <v>1000</v>
      </c>
      <c r="S15" s="3">
        <f t="shared" si="5"/>
        <v>4438</v>
      </c>
      <c r="T15" s="28">
        <f t="shared" si="6"/>
        <v>5203</v>
      </c>
      <c r="U15" s="28">
        <f t="shared" si="7"/>
        <v>2628</v>
      </c>
      <c r="V15" s="42">
        <f t="shared" si="8"/>
        <v>7831</v>
      </c>
    </row>
    <row r="16" spans="1:22" x14ac:dyDescent="0.25">
      <c r="A16" s="5" t="s">
        <v>22</v>
      </c>
      <c r="B16" s="17">
        <v>2827</v>
      </c>
      <c r="C16" s="44">
        <v>2675</v>
      </c>
      <c r="D16" s="3">
        <f t="shared" si="0"/>
        <v>5502</v>
      </c>
      <c r="E16" s="17">
        <v>6674</v>
      </c>
      <c r="F16" s="17">
        <v>6405</v>
      </c>
      <c r="G16" s="3">
        <f t="shared" si="1"/>
        <v>13079</v>
      </c>
      <c r="H16" s="17">
        <v>6237</v>
      </c>
      <c r="I16" s="17">
        <v>6383</v>
      </c>
      <c r="J16" s="3">
        <f t="shared" si="2"/>
        <v>12620</v>
      </c>
      <c r="K16" s="17">
        <v>9652</v>
      </c>
      <c r="L16" s="17">
        <v>8263</v>
      </c>
      <c r="M16" s="3">
        <f t="shared" si="3"/>
        <v>17915</v>
      </c>
      <c r="N16" s="17">
        <v>8750</v>
      </c>
      <c r="O16" s="17">
        <v>9069</v>
      </c>
      <c r="P16" s="3">
        <f t="shared" si="4"/>
        <v>17819</v>
      </c>
      <c r="Q16" s="17">
        <v>10225</v>
      </c>
      <c r="R16" s="17">
        <v>9254</v>
      </c>
      <c r="S16" s="3">
        <f t="shared" si="5"/>
        <v>19479</v>
      </c>
      <c r="T16" s="28">
        <f t="shared" si="6"/>
        <v>44365</v>
      </c>
      <c r="U16" s="28">
        <f t="shared" si="7"/>
        <v>42049</v>
      </c>
      <c r="V16" s="42">
        <f t="shared" si="8"/>
        <v>86414</v>
      </c>
    </row>
    <row r="17" spans="1:22" x14ac:dyDescent="0.25">
      <c r="A17" s="5" t="s">
        <v>23</v>
      </c>
      <c r="B17" s="17">
        <v>3233</v>
      </c>
      <c r="C17" s="44">
        <v>2980</v>
      </c>
      <c r="D17" s="3">
        <f t="shared" si="0"/>
        <v>6213</v>
      </c>
      <c r="E17" s="17">
        <v>4857</v>
      </c>
      <c r="F17" s="17">
        <v>4312</v>
      </c>
      <c r="G17" s="3">
        <f t="shared" si="1"/>
        <v>9169</v>
      </c>
      <c r="H17" s="17">
        <v>4849</v>
      </c>
      <c r="I17" s="17">
        <v>4229</v>
      </c>
      <c r="J17" s="3">
        <f t="shared" si="2"/>
        <v>9078</v>
      </c>
      <c r="K17" s="17">
        <v>4830</v>
      </c>
      <c r="L17" s="17">
        <v>4836</v>
      </c>
      <c r="M17" s="3">
        <f t="shared" si="3"/>
        <v>9666</v>
      </c>
      <c r="N17" s="17">
        <v>4501</v>
      </c>
      <c r="O17" s="17">
        <v>4568</v>
      </c>
      <c r="P17" s="3">
        <f t="shared" si="4"/>
        <v>9069</v>
      </c>
      <c r="Q17" s="17">
        <v>5502</v>
      </c>
      <c r="R17" s="17">
        <v>5550</v>
      </c>
      <c r="S17" s="3">
        <f t="shared" si="5"/>
        <v>11052</v>
      </c>
      <c r="T17" s="28">
        <f t="shared" si="6"/>
        <v>27772</v>
      </c>
      <c r="U17" s="28">
        <f t="shared" si="7"/>
        <v>26475</v>
      </c>
      <c r="V17" s="42">
        <f t="shared" si="8"/>
        <v>54247</v>
      </c>
    </row>
    <row r="18" spans="1:22" x14ac:dyDescent="0.25">
      <c r="A18" s="5" t="s">
        <v>24</v>
      </c>
      <c r="B18" s="45"/>
      <c r="C18" s="46"/>
      <c r="D18" s="3">
        <f t="shared" si="0"/>
        <v>0</v>
      </c>
      <c r="E18" s="45"/>
      <c r="F18" s="45"/>
      <c r="G18" s="3">
        <f t="shared" si="1"/>
        <v>0</v>
      </c>
      <c r="H18" s="45"/>
      <c r="I18" s="45"/>
      <c r="J18" s="3">
        <f t="shared" si="2"/>
        <v>0</v>
      </c>
      <c r="K18" s="45"/>
      <c r="L18" s="45"/>
      <c r="M18" s="3">
        <f t="shared" si="3"/>
        <v>0</v>
      </c>
      <c r="N18" s="45"/>
      <c r="O18" s="45"/>
      <c r="P18" s="3">
        <f t="shared" si="4"/>
        <v>0</v>
      </c>
      <c r="Q18" s="45"/>
      <c r="R18" s="45"/>
      <c r="S18" s="3">
        <f t="shared" si="5"/>
        <v>0</v>
      </c>
      <c r="T18" s="28">
        <f t="shared" si="6"/>
        <v>0</v>
      </c>
      <c r="U18" s="28">
        <f t="shared" si="7"/>
        <v>0</v>
      </c>
      <c r="V18" s="42">
        <f t="shared" si="8"/>
        <v>0</v>
      </c>
    </row>
    <row r="19" spans="1:22" x14ac:dyDescent="0.25">
      <c r="A19" s="18" t="s">
        <v>25</v>
      </c>
      <c r="B19" s="17">
        <v>7599</v>
      </c>
      <c r="C19" s="44">
        <v>7903</v>
      </c>
      <c r="D19" s="3">
        <f t="shared" si="0"/>
        <v>15502</v>
      </c>
      <c r="E19" s="17">
        <v>9549</v>
      </c>
      <c r="F19" s="17">
        <v>10158</v>
      </c>
      <c r="G19" s="3">
        <f t="shared" si="1"/>
        <v>19707</v>
      </c>
      <c r="H19" s="17">
        <v>10649</v>
      </c>
      <c r="I19" s="17">
        <v>10324</v>
      </c>
      <c r="J19" s="3">
        <f t="shared" si="2"/>
        <v>20973</v>
      </c>
      <c r="K19" s="17">
        <v>10193</v>
      </c>
      <c r="L19" s="17">
        <v>10331</v>
      </c>
      <c r="M19" s="3">
        <f t="shared" si="3"/>
        <v>20524</v>
      </c>
      <c r="N19" s="17">
        <v>11010</v>
      </c>
      <c r="O19" s="17">
        <v>11464</v>
      </c>
      <c r="P19" s="3">
        <f t="shared" si="4"/>
        <v>22474</v>
      </c>
      <c r="Q19" s="17">
        <v>12076</v>
      </c>
      <c r="R19" s="17">
        <v>11083</v>
      </c>
      <c r="S19" s="3">
        <f t="shared" si="5"/>
        <v>23159</v>
      </c>
      <c r="T19" s="28">
        <f t="shared" si="6"/>
        <v>61076</v>
      </c>
      <c r="U19" s="28">
        <f t="shared" si="7"/>
        <v>61263</v>
      </c>
      <c r="V19" s="42">
        <f t="shared" si="8"/>
        <v>122339</v>
      </c>
    </row>
    <row r="20" spans="1:22" x14ac:dyDescent="0.25">
      <c r="A20" s="5" t="s">
        <v>26</v>
      </c>
      <c r="B20" s="17">
        <v>6249</v>
      </c>
      <c r="C20" s="44">
        <v>4809</v>
      </c>
      <c r="D20" s="3">
        <f t="shared" si="0"/>
        <v>11058</v>
      </c>
      <c r="E20" s="17">
        <v>5203</v>
      </c>
      <c r="F20" s="17">
        <v>6823</v>
      </c>
      <c r="G20" s="3">
        <f t="shared" si="1"/>
        <v>12026</v>
      </c>
      <c r="H20" s="17">
        <v>6029</v>
      </c>
      <c r="I20" s="17">
        <v>6759</v>
      </c>
      <c r="J20" s="3">
        <f t="shared" si="2"/>
        <v>12788</v>
      </c>
      <c r="K20" s="17">
        <v>7257</v>
      </c>
      <c r="L20" s="17">
        <v>7088</v>
      </c>
      <c r="M20" s="3">
        <f t="shared" si="3"/>
        <v>14345</v>
      </c>
      <c r="N20" s="17">
        <v>7898</v>
      </c>
      <c r="O20" s="17">
        <v>7536</v>
      </c>
      <c r="P20" s="3">
        <f t="shared" si="4"/>
        <v>15434</v>
      </c>
      <c r="Q20" s="17">
        <v>8709</v>
      </c>
      <c r="R20" s="17">
        <v>7819</v>
      </c>
      <c r="S20" s="3">
        <f t="shared" si="5"/>
        <v>16528</v>
      </c>
      <c r="T20" s="28">
        <f t="shared" si="6"/>
        <v>41345</v>
      </c>
      <c r="U20" s="28">
        <f t="shared" si="7"/>
        <v>40834</v>
      </c>
      <c r="V20" s="42">
        <f t="shared" si="8"/>
        <v>82179</v>
      </c>
    </row>
    <row r="21" spans="1:22" x14ac:dyDescent="0.25">
      <c r="A21" s="5" t="s">
        <v>27</v>
      </c>
      <c r="B21" s="17">
        <v>15717</v>
      </c>
      <c r="C21" s="44">
        <v>16368</v>
      </c>
      <c r="D21" s="3">
        <f t="shared" si="0"/>
        <v>32085</v>
      </c>
      <c r="E21" s="17">
        <v>21275</v>
      </c>
      <c r="F21" s="17">
        <v>21815</v>
      </c>
      <c r="G21" s="3">
        <f t="shared" si="1"/>
        <v>43090</v>
      </c>
      <c r="H21" s="17">
        <v>19586</v>
      </c>
      <c r="I21" s="17">
        <v>20377</v>
      </c>
      <c r="J21" s="3">
        <f t="shared" si="2"/>
        <v>39963</v>
      </c>
      <c r="K21" s="17">
        <v>23301</v>
      </c>
      <c r="L21" s="17">
        <v>23026</v>
      </c>
      <c r="M21" s="3">
        <f t="shared" si="3"/>
        <v>46327</v>
      </c>
      <c r="N21" s="47">
        <v>24850</v>
      </c>
      <c r="O21" s="47">
        <v>24402</v>
      </c>
      <c r="P21" s="3">
        <f t="shared" si="4"/>
        <v>49252</v>
      </c>
      <c r="Q21" s="17">
        <v>30984</v>
      </c>
      <c r="R21" s="17">
        <v>27776</v>
      </c>
      <c r="S21" s="3">
        <f t="shared" si="5"/>
        <v>58760</v>
      </c>
      <c r="T21" s="28">
        <f t="shared" si="6"/>
        <v>135713</v>
      </c>
      <c r="U21" s="28">
        <f t="shared" si="7"/>
        <v>133764</v>
      </c>
      <c r="V21" s="42">
        <f t="shared" si="8"/>
        <v>269477</v>
      </c>
    </row>
    <row r="22" spans="1:22" x14ac:dyDescent="0.25">
      <c r="A22" s="18" t="s">
        <v>28</v>
      </c>
      <c r="B22" s="17">
        <v>10214</v>
      </c>
      <c r="C22" s="44">
        <v>8950</v>
      </c>
      <c r="D22" s="3">
        <f t="shared" si="0"/>
        <v>19164</v>
      </c>
      <c r="E22" s="17">
        <v>9726</v>
      </c>
      <c r="F22" s="17">
        <v>9610</v>
      </c>
      <c r="G22" s="3">
        <f t="shared" si="1"/>
        <v>19336</v>
      </c>
      <c r="H22" s="41">
        <v>9524</v>
      </c>
      <c r="I22" s="41">
        <v>10056</v>
      </c>
      <c r="J22" s="3">
        <f t="shared" si="2"/>
        <v>19580</v>
      </c>
      <c r="K22" s="17">
        <v>10937</v>
      </c>
      <c r="L22" s="17">
        <v>9790</v>
      </c>
      <c r="M22" s="3">
        <f t="shared" si="3"/>
        <v>20727</v>
      </c>
      <c r="N22" s="41">
        <v>10186</v>
      </c>
      <c r="O22" s="41">
        <v>10501</v>
      </c>
      <c r="P22" s="3">
        <f t="shared" si="4"/>
        <v>20687</v>
      </c>
      <c r="Q22" s="41">
        <v>13525</v>
      </c>
      <c r="R22" s="41">
        <v>10998</v>
      </c>
      <c r="S22" s="3">
        <f t="shared" si="5"/>
        <v>24523</v>
      </c>
      <c r="T22" s="28">
        <f t="shared" si="6"/>
        <v>64112</v>
      </c>
      <c r="U22" s="28">
        <f t="shared" si="7"/>
        <v>59905</v>
      </c>
      <c r="V22" s="42">
        <f t="shared" si="8"/>
        <v>124017</v>
      </c>
    </row>
    <row r="23" spans="1:22" x14ac:dyDescent="0.25">
      <c r="A23" s="18" t="s">
        <v>29</v>
      </c>
      <c r="B23" s="48">
        <v>8</v>
      </c>
      <c r="C23" s="48">
        <v>3</v>
      </c>
      <c r="D23" s="3">
        <f t="shared" si="0"/>
        <v>11</v>
      </c>
      <c r="E23" s="41">
        <v>14</v>
      </c>
      <c r="F23" s="41">
        <v>12</v>
      </c>
      <c r="G23" s="3">
        <f t="shared" si="1"/>
        <v>26</v>
      </c>
      <c r="H23" s="41">
        <v>225</v>
      </c>
      <c r="I23" s="41">
        <v>304</v>
      </c>
      <c r="J23" s="3">
        <f t="shared" si="2"/>
        <v>529</v>
      </c>
      <c r="K23" s="41">
        <v>6</v>
      </c>
      <c r="L23" s="41">
        <v>18</v>
      </c>
      <c r="M23" s="3">
        <f t="shared" si="3"/>
        <v>24</v>
      </c>
      <c r="N23" s="41">
        <v>21</v>
      </c>
      <c r="O23" s="41">
        <v>26</v>
      </c>
      <c r="P23" s="3">
        <f t="shared" si="4"/>
        <v>47</v>
      </c>
      <c r="Q23" s="41">
        <v>9</v>
      </c>
      <c r="R23" s="41">
        <v>13</v>
      </c>
      <c r="S23" s="3">
        <f t="shared" si="5"/>
        <v>22</v>
      </c>
      <c r="T23" s="28">
        <f t="shared" si="6"/>
        <v>283</v>
      </c>
      <c r="U23" s="28">
        <f t="shared" si="7"/>
        <v>376</v>
      </c>
      <c r="V23" s="42">
        <f t="shared" si="8"/>
        <v>659</v>
      </c>
    </row>
    <row r="24" spans="1:22" x14ac:dyDescent="0.25">
      <c r="A24" s="5" t="s">
        <v>30</v>
      </c>
      <c r="B24" s="17">
        <v>2823</v>
      </c>
      <c r="C24" s="44">
        <v>2207</v>
      </c>
      <c r="D24" s="3">
        <f t="shared" si="0"/>
        <v>5030</v>
      </c>
      <c r="E24" s="19">
        <v>2654</v>
      </c>
      <c r="F24" s="19">
        <v>2733</v>
      </c>
      <c r="G24" s="3">
        <f t="shared" si="1"/>
        <v>5387</v>
      </c>
      <c r="H24" s="17">
        <v>2719</v>
      </c>
      <c r="I24" s="17">
        <v>3232</v>
      </c>
      <c r="J24" s="3">
        <f t="shared" si="2"/>
        <v>5951</v>
      </c>
      <c r="K24" s="41">
        <v>2664</v>
      </c>
      <c r="L24" s="41">
        <v>2430</v>
      </c>
      <c r="M24" s="3">
        <f t="shared" si="3"/>
        <v>5094</v>
      </c>
      <c r="N24" s="17">
        <v>2617</v>
      </c>
      <c r="O24" s="17">
        <v>2494</v>
      </c>
      <c r="P24" s="3">
        <f t="shared" si="4"/>
        <v>5111</v>
      </c>
      <c r="Q24" s="17">
        <v>2947</v>
      </c>
      <c r="R24" s="17">
        <v>2966</v>
      </c>
      <c r="S24" s="3">
        <f t="shared" si="5"/>
        <v>5913</v>
      </c>
      <c r="T24" s="28">
        <f t="shared" si="6"/>
        <v>16424</v>
      </c>
      <c r="U24" s="28">
        <f t="shared" si="7"/>
        <v>16062</v>
      </c>
      <c r="V24" s="42">
        <f t="shared" si="8"/>
        <v>32486</v>
      </c>
    </row>
    <row r="25" spans="1:22" x14ac:dyDescent="0.25">
      <c r="A25" s="5" t="s">
        <v>31</v>
      </c>
      <c r="B25" s="17">
        <v>19750</v>
      </c>
      <c r="C25" s="44">
        <v>20020</v>
      </c>
      <c r="D25" s="3">
        <f t="shared" si="0"/>
        <v>39770</v>
      </c>
      <c r="E25" s="17">
        <v>24923</v>
      </c>
      <c r="F25" s="17">
        <v>24704</v>
      </c>
      <c r="G25" s="3">
        <f t="shared" si="1"/>
        <v>49627</v>
      </c>
      <c r="H25" s="17">
        <v>21800</v>
      </c>
      <c r="I25" s="17">
        <v>22541</v>
      </c>
      <c r="J25" s="3">
        <f t="shared" si="2"/>
        <v>44341</v>
      </c>
      <c r="K25" s="17">
        <v>23471</v>
      </c>
      <c r="L25" s="17">
        <v>23758</v>
      </c>
      <c r="M25" s="3">
        <f t="shared" si="3"/>
        <v>47229</v>
      </c>
      <c r="N25" s="17">
        <v>22397</v>
      </c>
      <c r="O25" s="17">
        <v>22469</v>
      </c>
      <c r="P25" s="3">
        <f t="shared" si="4"/>
        <v>44866</v>
      </c>
      <c r="Q25" s="17">
        <v>39698</v>
      </c>
      <c r="R25" s="17">
        <v>26232</v>
      </c>
      <c r="S25" s="3">
        <f t="shared" si="5"/>
        <v>65930</v>
      </c>
      <c r="T25" s="28">
        <f t="shared" si="6"/>
        <v>152039</v>
      </c>
      <c r="U25" s="28">
        <f t="shared" si="7"/>
        <v>139724</v>
      </c>
      <c r="V25" s="42">
        <f t="shared" si="8"/>
        <v>291763</v>
      </c>
    </row>
    <row r="26" spans="1:22" x14ac:dyDescent="0.25">
      <c r="A26" s="18" t="s">
        <v>32</v>
      </c>
      <c r="B26" s="17">
        <v>8272</v>
      </c>
      <c r="C26" s="44">
        <v>7117</v>
      </c>
      <c r="D26" s="3">
        <f t="shared" si="0"/>
        <v>15389</v>
      </c>
      <c r="E26" s="17">
        <v>8382</v>
      </c>
      <c r="F26" s="17">
        <v>9942</v>
      </c>
      <c r="G26" s="3">
        <f t="shared" si="1"/>
        <v>18324</v>
      </c>
      <c r="H26" s="17">
        <v>9632</v>
      </c>
      <c r="I26" s="17">
        <v>8945</v>
      </c>
      <c r="J26" s="3">
        <f t="shared" si="2"/>
        <v>18577</v>
      </c>
      <c r="K26" s="17">
        <v>9560</v>
      </c>
      <c r="L26" s="17">
        <v>9949</v>
      </c>
      <c r="M26" s="3">
        <f t="shared" si="3"/>
        <v>19509</v>
      </c>
      <c r="N26" s="17">
        <v>8544</v>
      </c>
      <c r="O26" s="17">
        <v>10008</v>
      </c>
      <c r="P26" s="3">
        <f t="shared" si="4"/>
        <v>18552</v>
      </c>
      <c r="Q26" s="17">
        <v>12837</v>
      </c>
      <c r="R26" s="17">
        <v>9961</v>
      </c>
      <c r="S26" s="3">
        <f t="shared" si="5"/>
        <v>22798</v>
      </c>
      <c r="T26" s="28">
        <f t="shared" si="6"/>
        <v>57227</v>
      </c>
      <c r="U26" s="28">
        <f t="shared" si="7"/>
        <v>55922</v>
      </c>
      <c r="V26" s="42">
        <f t="shared" si="8"/>
        <v>113149</v>
      </c>
    </row>
    <row r="27" spans="1:22" x14ac:dyDescent="0.25">
      <c r="A27" s="18" t="s">
        <v>33</v>
      </c>
      <c r="B27" s="17">
        <v>962</v>
      </c>
      <c r="C27" s="44">
        <v>999</v>
      </c>
      <c r="D27" s="3">
        <f t="shared" si="0"/>
        <v>1961</v>
      </c>
      <c r="E27" s="17">
        <v>7684</v>
      </c>
      <c r="F27" s="17">
        <v>8242</v>
      </c>
      <c r="G27" s="3">
        <f t="shared" si="1"/>
        <v>15926</v>
      </c>
      <c r="H27" s="17">
        <v>8647</v>
      </c>
      <c r="I27" s="17">
        <v>8495</v>
      </c>
      <c r="J27" s="3">
        <f t="shared" si="2"/>
        <v>17142</v>
      </c>
      <c r="K27" s="17">
        <v>1684</v>
      </c>
      <c r="L27" s="17">
        <v>1853</v>
      </c>
      <c r="M27" s="3">
        <f t="shared" si="3"/>
        <v>3537</v>
      </c>
      <c r="N27" s="17">
        <v>1290</v>
      </c>
      <c r="O27" s="17">
        <v>1188</v>
      </c>
      <c r="P27" s="3">
        <f t="shared" si="4"/>
        <v>2478</v>
      </c>
      <c r="Q27" s="17">
        <v>11582</v>
      </c>
      <c r="R27" s="17">
        <v>12217</v>
      </c>
      <c r="S27" s="3">
        <f t="shared" si="5"/>
        <v>23799</v>
      </c>
      <c r="T27" s="28">
        <f t="shared" si="6"/>
        <v>31849</v>
      </c>
      <c r="U27" s="28">
        <f t="shared" si="7"/>
        <v>32994</v>
      </c>
      <c r="V27" s="42">
        <f t="shared" si="8"/>
        <v>64843</v>
      </c>
    </row>
    <row r="28" spans="1:22" x14ac:dyDescent="0.25">
      <c r="A28" s="5" t="s">
        <v>34</v>
      </c>
      <c r="B28" s="17">
        <v>2142</v>
      </c>
      <c r="C28" s="44">
        <v>2092</v>
      </c>
      <c r="D28" s="3">
        <f t="shared" si="0"/>
        <v>4234</v>
      </c>
      <c r="E28" s="17">
        <v>2468</v>
      </c>
      <c r="F28" s="17">
        <v>2569</v>
      </c>
      <c r="G28" s="3">
        <f t="shared" si="1"/>
        <v>5037</v>
      </c>
      <c r="H28" s="17">
        <v>3041</v>
      </c>
      <c r="I28" s="17">
        <v>3203</v>
      </c>
      <c r="J28" s="3">
        <f t="shared" si="2"/>
        <v>6244</v>
      </c>
      <c r="K28" s="17">
        <v>2729</v>
      </c>
      <c r="L28" s="17">
        <v>2768</v>
      </c>
      <c r="M28" s="3">
        <f t="shared" si="3"/>
        <v>5497</v>
      </c>
      <c r="N28" s="17">
        <v>2670</v>
      </c>
      <c r="O28" s="17">
        <v>2708</v>
      </c>
      <c r="P28" s="3">
        <f t="shared" si="4"/>
        <v>5378</v>
      </c>
      <c r="Q28" s="17">
        <v>3120</v>
      </c>
      <c r="R28" s="17">
        <v>2966</v>
      </c>
      <c r="S28" s="3">
        <f t="shared" si="5"/>
        <v>6086</v>
      </c>
      <c r="T28" s="28">
        <f t="shared" si="6"/>
        <v>16170</v>
      </c>
      <c r="U28" s="28">
        <f t="shared" si="7"/>
        <v>16306</v>
      </c>
      <c r="V28" s="42">
        <f t="shared" si="8"/>
        <v>32476</v>
      </c>
    </row>
    <row r="29" spans="1:22" x14ac:dyDescent="0.25">
      <c r="A29" s="53" t="s">
        <v>47</v>
      </c>
      <c r="B29" s="49">
        <v>82</v>
      </c>
      <c r="C29" s="49">
        <v>70</v>
      </c>
      <c r="D29" s="3">
        <f t="shared" si="0"/>
        <v>152</v>
      </c>
      <c r="E29" s="4">
        <v>327</v>
      </c>
      <c r="F29" s="4">
        <v>330</v>
      </c>
      <c r="G29" s="3">
        <f t="shared" si="1"/>
        <v>657</v>
      </c>
      <c r="H29" s="17">
        <v>111</v>
      </c>
      <c r="I29" s="17">
        <v>120</v>
      </c>
      <c r="J29" s="3">
        <f t="shared" si="2"/>
        <v>231</v>
      </c>
      <c r="K29" s="17">
        <v>374</v>
      </c>
      <c r="L29" s="17">
        <v>330</v>
      </c>
      <c r="M29" s="3">
        <f t="shared" si="3"/>
        <v>704</v>
      </c>
      <c r="N29" s="17">
        <v>129</v>
      </c>
      <c r="O29" s="17">
        <v>134</v>
      </c>
      <c r="P29" s="3">
        <f t="shared" si="4"/>
        <v>263</v>
      </c>
      <c r="Q29" s="17">
        <v>187</v>
      </c>
      <c r="R29" s="17">
        <v>210</v>
      </c>
      <c r="S29" s="3">
        <f t="shared" si="5"/>
        <v>397</v>
      </c>
      <c r="T29" s="28">
        <f t="shared" si="6"/>
        <v>1210</v>
      </c>
      <c r="U29" s="28">
        <f t="shared" si="7"/>
        <v>1194</v>
      </c>
      <c r="V29" s="42">
        <f t="shared" si="8"/>
        <v>2404</v>
      </c>
    </row>
    <row r="30" spans="1:22" x14ac:dyDescent="0.25">
      <c r="A30" s="5" t="s">
        <v>35</v>
      </c>
      <c r="B30" s="17">
        <v>3901</v>
      </c>
      <c r="C30" s="44">
        <v>4236</v>
      </c>
      <c r="D30" s="3">
        <f t="shared" si="0"/>
        <v>8137</v>
      </c>
      <c r="E30" s="17">
        <v>4164</v>
      </c>
      <c r="F30" s="17">
        <v>4785</v>
      </c>
      <c r="G30" s="3">
        <f t="shared" si="1"/>
        <v>8949</v>
      </c>
      <c r="H30" s="17">
        <v>5884</v>
      </c>
      <c r="I30" s="17">
        <v>6013</v>
      </c>
      <c r="J30" s="3">
        <f t="shared" si="2"/>
        <v>11897</v>
      </c>
      <c r="K30" s="17">
        <v>6095</v>
      </c>
      <c r="L30" s="17">
        <v>5938</v>
      </c>
      <c r="M30" s="3">
        <f t="shared" si="3"/>
        <v>12033</v>
      </c>
      <c r="N30" s="17">
        <v>6939</v>
      </c>
      <c r="O30" s="17">
        <v>6630</v>
      </c>
      <c r="P30" s="3">
        <f t="shared" si="4"/>
        <v>13569</v>
      </c>
      <c r="Q30" s="17">
        <v>8022</v>
      </c>
      <c r="R30" s="17">
        <v>8584</v>
      </c>
      <c r="S30" s="3">
        <f t="shared" si="5"/>
        <v>16606</v>
      </c>
      <c r="T30" s="28">
        <f t="shared" si="6"/>
        <v>35005</v>
      </c>
      <c r="U30" s="28">
        <f t="shared" si="7"/>
        <v>36186</v>
      </c>
      <c r="V30" s="42">
        <f t="shared" si="8"/>
        <v>71191</v>
      </c>
    </row>
    <row r="31" spans="1:22" x14ac:dyDescent="0.25">
      <c r="A31" s="5" t="s">
        <v>36</v>
      </c>
      <c r="B31" s="17">
        <v>1494</v>
      </c>
      <c r="C31" s="44">
        <v>1277</v>
      </c>
      <c r="D31" s="3">
        <f t="shared" si="0"/>
        <v>2771</v>
      </c>
      <c r="E31" s="17">
        <v>1281</v>
      </c>
      <c r="F31" s="17">
        <v>1374</v>
      </c>
      <c r="G31" s="3">
        <f t="shared" si="1"/>
        <v>2655</v>
      </c>
      <c r="H31" s="17">
        <v>1793</v>
      </c>
      <c r="I31" s="17">
        <v>1551</v>
      </c>
      <c r="J31" s="3">
        <f t="shared" si="2"/>
        <v>3344</v>
      </c>
      <c r="K31" s="17">
        <v>1566</v>
      </c>
      <c r="L31" s="17">
        <v>1078</v>
      </c>
      <c r="M31" s="3">
        <f t="shared" si="3"/>
        <v>2644</v>
      </c>
      <c r="N31" s="17">
        <v>1451</v>
      </c>
      <c r="O31" s="17">
        <v>1542</v>
      </c>
      <c r="P31" s="3">
        <f t="shared" si="4"/>
        <v>2993</v>
      </c>
      <c r="Q31" s="17">
        <v>1949</v>
      </c>
      <c r="R31" s="17">
        <v>1831</v>
      </c>
      <c r="S31" s="3">
        <f t="shared" si="5"/>
        <v>3780</v>
      </c>
      <c r="T31" s="28">
        <f t="shared" si="6"/>
        <v>9534</v>
      </c>
      <c r="U31" s="28">
        <f t="shared" si="7"/>
        <v>8653</v>
      </c>
      <c r="V31" s="42">
        <f t="shared" si="8"/>
        <v>18187</v>
      </c>
    </row>
    <row r="32" spans="1:22" x14ac:dyDescent="0.25">
      <c r="A32" s="5" t="s">
        <v>37</v>
      </c>
      <c r="B32" s="17"/>
      <c r="C32" s="44"/>
      <c r="D32" s="3">
        <f t="shared" si="0"/>
        <v>0</v>
      </c>
      <c r="E32" s="17"/>
      <c r="F32" s="17"/>
      <c r="G32" s="3">
        <f t="shared" si="1"/>
        <v>0</v>
      </c>
      <c r="H32" s="17"/>
      <c r="I32" s="17"/>
      <c r="J32" s="3">
        <f t="shared" si="2"/>
        <v>0</v>
      </c>
      <c r="K32" s="17"/>
      <c r="L32" s="17"/>
      <c r="M32" s="3">
        <f t="shared" si="3"/>
        <v>0</v>
      </c>
      <c r="N32" s="17"/>
      <c r="O32" s="17"/>
      <c r="P32" s="3">
        <f t="shared" si="4"/>
        <v>0</v>
      </c>
      <c r="Q32" s="17"/>
      <c r="R32" s="17"/>
      <c r="S32" s="3">
        <f t="shared" si="5"/>
        <v>0</v>
      </c>
      <c r="T32" s="28">
        <f t="shared" si="6"/>
        <v>0</v>
      </c>
      <c r="U32" s="28">
        <f t="shared" si="7"/>
        <v>0</v>
      </c>
      <c r="V32" s="42">
        <f t="shared" si="8"/>
        <v>0</v>
      </c>
    </row>
    <row r="33" spans="1:256" x14ac:dyDescent="0.25">
      <c r="A33" s="5" t="s">
        <v>38</v>
      </c>
      <c r="B33" s="17"/>
      <c r="C33" s="44"/>
      <c r="D33" s="3">
        <f t="shared" si="0"/>
        <v>0</v>
      </c>
      <c r="E33" s="17"/>
      <c r="F33" s="17"/>
      <c r="G33" s="3">
        <f t="shared" si="1"/>
        <v>0</v>
      </c>
      <c r="H33" s="17"/>
      <c r="I33" s="17"/>
      <c r="J33" s="3">
        <f t="shared" si="2"/>
        <v>0</v>
      </c>
      <c r="K33" s="17"/>
      <c r="L33" s="17"/>
      <c r="M33" s="3">
        <f t="shared" si="3"/>
        <v>0</v>
      </c>
      <c r="N33" s="17"/>
      <c r="O33" s="17"/>
      <c r="P33" s="3">
        <f t="shared" si="4"/>
        <v>0</v>
      </c>
      <c r="Q33" s="17"/>
      <c r="R33" s="17"/>
      <c r="S33" s="3">
        <f t="shared" si="5"/>
        <v>0</v>
      </c>
      <c r="T33" s="28">
        <f t="shared" si="6"/>
        <v>0</v>
      </c>
      <c r="U33" s="28">
        <f t="shared" si="7"/>
        <v>0</v>
      </c>
      <c r="V33" s="42">
        <f t="shared" si="8"/>
        <v>0</v>
      </c>
    </row>
    <row r="34" spans="1:256" x14ac:dyDescent="0.25">
      <c r="A34" s="5" t="s">
        <v>39</v>
      </c>
      <c r="B34" s="17">
        <v>11509</v>
      </c>
      <c r="C34" s="44">
        <v>11917</v>
      </c>
      <c r="D34" s="3">
        <f t="shared" si="0"/>
        <v>23426</v>
      </c>
      <c r="E34" s="17">
        <v>13949</v>
      </c>
      <c r="F34" s="17">
        <v>14346</v>
      </c>
      <c r="G34" s="3">
        <f t="shared" si="1"/>
        <v>28295</v>
      </c>
      <c r="H34" s="17">
        <v>13483</v>
      </c>
      <c r="I34" s="17">
        <v>13568</v>
      </c>
      <c r="J34" s="3">
        <f t="shared" si="2"/>
        <v>27051</v>
      </c>
      <c r="K34" s="17">
        <v>13591</v>
      </c>
      <c r="L34" s="17">
        <v>13788</v>
      </c>
      <c r="M34" s="3">
        <f t="shared" si="3"/>
        <v>27379</v>
      </c>
      <c r="N34" s="17">
        <v>14788</v>
      </c>
      <c r="O34" s="17">
        <v>14868</v>
      </c>
      <c r="P34" s="3">
        <f t="shared" si="4"/>
        <v>29656</v>
      </c>
      <c r="Q34" s="17">
        <v>17542</v>
      </c>
      <c r="R34" s="17">
        <v>15498</v>
      </c>
      <c r="S34" s="3">
        <f t="shared" si="5"/>
        <v>33040</v>
      </c>
      <c r="T34" s="28">
        <f t="shared" si="6"/>
        <v>84862</v>
      </c>
      <c r="U34" s="28">
        <f t="shared" si="7"/>
        <v>83985</v>
      </c>
      <c r="V34" s="42">
        <f t="shared" si="8"/>
        <v>168847</v>
      </c>
    </row>
    <row r="35" spans="1:256" x14ac:dyDescent="0.25">
      <c r="A35" s="5" t="s">
        <v>40</v>
      </c>
      <c r="B35" s="17">
        <v>15014</v>
      </c>
      <c r="C35" s="44">
        <v>15044</v>
      </c>
      <c r="D35" s="3">
        <f t="shared" si="0"/>
        <v>30058</v>
      </c>
      <c r="E35" s="17">
        <v>16694</v>
      </c>
      <c r="F35" s="17">
        <v>17378</v>
      </c>
      <c r="G35" s="3">
        <f t="shared" si="1"/>
        <v>34072</v>
      </c>
      <c r="H35" s="17">
        <v>15861</v>
      </c>
      <c r="I35" s="17">
        <v>15963</v>
      </c>
      <c r="J35" s="3">
        <f t="shared" si="2"/>
        <v>31824</v>
      </c>
      <c r="K35" s="17">
        <v>17296</v>
      </c>
      <c r="L35" s="17">
        <v>17866</v>
      </c>
      <c r="M35" s="3">
        <f t="shared" si="3"/>
        <v>35162</v>
      </c>
      <c r="N35" s="17">
        <v>19160</v>
      </c>
      <c r="O35" s="17">
        <v>19325</v>
      </c>
      <c r="P35" s="3">
        <f t="shared" si="4"/>
        <v>38485</v>
      </c>
      <c r="Q35" s="17">
        <v>33162</v>
      </c>
      <c r="R35" s="17">
        <v>22304</v>
      </c>
      <c r="S35" s="3">
        <f t="shared" si="5"/>
        <v>55466</v>
      </c>
      <c r="T35" s="28">
        <f t="shared" si="6"/>
        <v>117187</v>
      </c>
      <c r="U35" s="28">
        <f t="shared" si="7"/>
        <v>107880</v>
      </c>
      <c r="V35" s="42">
        <f t="shared" si="8"/>
        <v>225067</v>
      </c>
    </row>
    <row r="36" spans="1:256" x14ac:dyDescent="0.25">
      <c r="A36" s="5" t="s">
        <v>41</v>
      </c>
      <c r="B36" s="17">
        <v>2134</v>
      </c>
      <c r="C36" s="44">
        <v>1342</v>
      </c>
      <c r="D36" s="3">
        <f t="shared" si="0"/>
        <v>3476</v>
      </c>
      <c r="E36" s="3">
        <v>2245</v>
      </c>
      <c r="F36" s="3">
        <v>2634</v>
      </c>
      <c r="G36" s="3">
        <f t="shared" si="1"/>
        <v>4879</v>
      </c>
      <c r="H36" s="17">
        <v>2923</v>
      </c>
      <c r="I36" s="17">
        <v>2789</v>
      </c>
      <c r="J36" s="3">
        <f t="shared" si="2"/>
        <v>5712</v>
      </c>
      <c r="K36" s="17">
        <v>2937</v>
      </c>
      <c r="L36" s="17">
        <v>2802</v>
      </c>
      <c r="M36" s="3">
        <f t="shared" si="3"/>
        <v>5739</v>
      </c>
      <c r="N36" s="17">
        <v>2744</v>
      </c>
      <c r="O36" s="17">
        <v>2637</v>
      </c>
      <c r="P36" s="3">
        <f t="shared" si="4"/>
        <v>5381</v>
      </c>
      <c r="Q36" s="17">
        <v>3430</v>
      </c>
      <c r="R36" s="17">
        <v>2723</v>
      </c>
      <c r="S36" s="3">
        <f t="shared" si="5"/>
        <v>6153</v>
      </c>
      <c r="T36" s="28">
        <f t="shared" si="6"/>
        <v>16413</v>
      </c>
      <c r="U36" s="28">
        <f t="shared" si="7"/>
        <v>14927</v>
      </c>
      <c r="V36" s="42">
        <f t="shared" si="8"/>
        <v>31340</v>
      </c>
    </row>
    <row r="37" spans="1:256" x14ac:dyDescent="0.25">
      <c r="A37" s="5" t="s">
        <v>42</v>
      </c>
      <c r="B37" s="17"/>
      <c r="C37" s="44"/>
      <c r="D37" s="3">
        <f t="shared" si="0"/>
        <v>0</v>
      </c>
      <c r="E37" s="17"/>
      <c r="F37" s="17"/>
      <c r="G37" s="3">
        <f t="shared" si="1"/>
        <v>0</v>
      </c>
      <c r="H37" s="17">
        <v>19</v>
      </c>
      <c r="I37" s="17">
        <v>22</v>
      </c>
      <c r="J37" s="3">
        <f t="shared" si="2"/>
        <v>41</v>
      </c>
      <c r="K37" s="17"/>
      <c r="L37" s="17"/>
      <c r="M37" s="3">
        <f t="shared" si="3"/>
        <v>0</v>
      </c>
      <c r="N37" s="17"/>
      <c r="O37" s="17"/>
      <c r="P37" s="3">
        <f t="shared" si="4"/>
        <v>0</v>
      </c>
      <c r="Q37" s="17"/>
      <c r="R37" s="17"/>
      <c r="S37" s="3">
        <f t="shared" si="5"/>
        <v>0</v>
      </c>
      <c r="T37" s="28">
        <f t="shared" si="6"/>
        <v>19</v>
      </c>
      <c r="U37" s="28">
        <f t="shared" si="7"/>
        <v>22</v>
      </c>
      <c r="V37" s="42">
        <f t="shared" si="8"/>
        <v>41</v>
      </c>
    </row>
    <row r="38" spans="1:256" x14ac:dyDescent="0.25">
      <c r="A38" s="5" t="s">
        <v>43</v>
      </c>
      <c r="B38" s="17">
        <v>3465</v>
      </c>
      <c r="C38" s="43">
        <v>2704</v>
      </c>
      <c r="D38" s="3">
        <f t="shared" si="0"/>
        <v>6169</v>
      </c>
      <c r="E38" s="41">
        <v>3933</v>
      </c>
      <c r="F38" s="41">
        <v>4539</v>
      </c>
      <c r="G38" s="3">
        <f t="shared" si="1"/>
        <v>8472</v>
      </c>
      <c r="H38" s="41">
        <v>4107</v>
      </c>
      <c r="I38" s="41">
        <v>4248</v>
      </c>
      <c r="J38" s="3">
        <f t="shared" si="2"/>
        <v>8355</v>
      </c>
      <c r="K38" s="41">
        <v>3450</v>
      </c>
      <c r="L38" s="41">
        <v>3333</v>
      </c>
      <c r="M38" s="3">
        <f t="shared" si="3"/>
        <v>6783</v>
      </c>
      <c r="N38" s="49">
        <v>3303</v>
      </c>
      <c r="O38" s="49">
        <v>3312</v>
      </c>
      <c r="P38" s="3">
        <f t="shared" si="4"/>
        <v>6615</v>
      </c>
      <c r="Q38" s="41">
        <v>2717</v>
      </c>
      <c r="R38" s="41">
        <v>2327</v>
      </c>
      <c r="S38" s="3">
        <f t="shared" si="5"/>
        <v>5044</v>
      </c>
      <c r="T38" s="28">
        <f t="shared" si="6"/>
        <v>20975</v>
      </c>
      <c r="U38" s="28">
        <f t="shared" si="7"/>
        <v>20463</v>
      </c>
      <c r="V38" s="42">
        <f t="shared" si="8"/>
        <v>41438</v>
      </c>
    </row>
    <row r="39" spans="1:256" x14ac:dyDescent="0.25">
      <c r="A39" s="5" t="s">
        <v>44</v>
      </c>
      <c r="B39" s="20"/>
      <c r="C39" s="20"/>
      <c r="D39" s="3">
        <f t="shared" si="0"/>
        <v>0</v>
      </c>
      <c r="E39" s="17"/>
      <c r="F39" s="17"/>
      <c r="G39" s="3">
        <f t="shared" si="1"/>
        <v>0</v>
      </c>
      <c r="H39" s="17"/>
      <c r="I39" s="17"/>
      <c r="J39" s="3">
        <f t="shared" si="2"/>
        <v>0</v>
      </c>
      <c r="K39" s="17"/>
      <c r="L39" s="17"/>
      <c r="M39" s="3">
        <f t="shared" si="3"/>
        <v>0</v>
      </c>
      <c r="N39" s="17"/>
      <c r="O39" s="17"/>
      <c r="P39" s="3">
        <f t="shared" si="4"/>
        <v>0</v>
      </c>
      <c r="Q39" s="17"/>
      <c r="R39" s="17"/>
      <c r="S39" s="3">
        <f t="shared" si="5"/>
        <v>0</v>
      </c>
      <c r="T39" s="28">
        <f t="shared" si="6"/>
        <v>0</v>
      </c>
      <c r="U39" s="28">
        <f t="shared" si="7"/>
        <v>0</v>
      </c>
      <c r="V39" s="42">
        <f t="shared" si="8"/>
        <v>0</v>
      </c>
    </row>
    <row r="40" spans="1:256" s="8" customFormat="1" ht="12.75" x14ac:dyDescent="0.2">
      <c r="A40" s="53" t="s">
        <v>48</v>
      </c>
      <c r="B40" s="17">
        <v>3327</v>
      </c>
      <c r="C40" s="43">
        <v>3756</v>
      </c>
      <c r="D40" s="3">
        <f t="shared" si="0"/>
        <v>7083</v>
      </c>
      <c r="E40" s="49">
        <v>2845</v>
      </c>
      <c r="F40" s="49">
        <v>2972</v>
      </c>
      <c r="G40" s="3">
        <f t="shared" si="1"/>
        <v>5817</v>
      </c>
      <c r="H40" s="49">
        <v>2994</v>
      </c>
      <c r="I40" s="49">
        <v>3198</v>
      </c>
      <c r="J40" s="3">
        <f t="shared" si="2"/>
        <v>6192</v>
      </c>
      <c r="K40" s="49">
        <v>3004</v>
      </c>
      <c r="L40" s="49">
        <v>3136</v>
      </c>
      <c r="M40" s="3">
        <f t="shared" si="3"/>
        <v>6140</v>
      </c>
      <c r="N40" s="49">
        <v>3445</v>
      </c>
      <c r="O40" s="49">
        <v>3556</v>
      </c>
      <c r="P40" s="3">
        <f t="shared" si="4"/>
        <v>7001</v>
      </c>
      <c r="Q40" s="49">
        <v>2375</v>
      </c>
      <c r="R40" s="49">
        <v>2899</v>
      </c>
      <c r="S40" s="3">
        <f t="shared" si="5"/>
        <v>5274</v>
      </c>
      <c r="T40" s="28">
        <f t="shared" si="6"/>
        <v>17990</v>
      </c>
      <c r="U40" s="28">
        <f t="shared" si="7"/>
        <v>19517</v>
      </c>
      <c r="V40" s="42">
        <f t="shared" si="8"/>
        <v>37507</v>
      </c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8" customFormat="1" ht="12.75" x14ac:dyDescent="0.2">
      <c r="A41" s="53" t="s">
        <v>49</v>
      </c>
      <c r="B41" s="40">
        <v>423</v>
      </c>
      <c r="C41" s="40">
        <v>414</v>
      </c>
      <c r="D41" s="3">
        <f t="shared" si="0"/>
        <v>837</v>
      </c>
      <c r="E41" s="49">
        <v>412</v>
      </c>
      <c r="F41" s="49">
        <v>400</v>
      </c>
      <c r="G41" s="3">
        <f t="shared" si="1"/>
        <v>812</v>
      </c>
      <c r="H41" s="49">
        <v>570</v>
      </c>
      <c r="I41" s="49">
        <v>461</v>
      </c>
      <c r="J41" s="3">
        <f t="shared" si="2"/>
        <v>1031</v>
      </c>
      <c r="K41" s="49">
        <v>519</v>
      </c>
      <c r="L41" s="49">
        <v>415</v>
      </c>
      <c r="M41" s="3">
        <f t="shared" si="3"/>
        <v>934</v>
      </c>
      <c r="N41" s="49">
        <v>539</v>
      </c>
      <c r="O41" s="49">
        <v>508</v>
      </c>
      <c r="P41" s="3">
        <f t="shared" si="4"/>
        <v>1047</v>
      </c>
      <c r="Q41" s="49">
        <v>489</v>
      </c>
      <c r="R41" s="49">
        <v>484</v>
      </c>
      <c r="S41" s="3">
        <f t="shared" si="5"/>
        <v>973</v>
      </c>
      <c r="T41" s="28">
        <f t="shared" si="6"/>
        <v>2952</v>
      </c>
      <c r="U41" s="28">
        <f t="shared" si="7"/>
        <v>2682</v>
      </c>
      <c r="V41" s="42">
        <f t="shared" si="8"/>
        <v>5634</v>
      </c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8" customFormat="1" ht="12.75" x14ac:dyDescent="0.2">
      <c r="A42" s="53" t="s">
        <v>51</v>
      </c>
      <c r="B42" s="49">
        <v>2733</v>
      </c>
      <c r="C42" s="49">
        <v>1907</v>
      </c>
      <c r="D42" s="3">
        <f t="shared" si="0"/>
        <v>4640</v>
      </c>
      <c r="E42" s="49">
        <v>2136</v>
      </c>
      <c r="F42" s="49">
        <v>3065</v>
      </c>
      <c r="G42" s="3">
        <f t="shared" si="1"/>
        <v>5201</v>
      </c>
      <c r="H42" s="49">
        <v>2516</v>
      </c>
      <c r="I42" s="49">
        <v>2487</v>
      </c>
      <c r="J42" s="3">
        <f t="shared" si="2"/>
        <v>5003</v>
      </c>
      <c r="K42" s="49">
        <v>2559</v>
      </c>
      <c r="L42" s="49">
        <v>2487</v>
      </c>
      <c r="M42" s="3">
        <f t="shared" si="3"/>
        <v>5046</v>
      </c>
      <c r="N42" s="49">
        <v>2648</v>
      </c>
      <c r="O42" s="49">
        <v>2647</v>
      </c>
      <c r="P42" s="3">
        <f t="shared" si="4"/>
        <v>5295</v>
      </c>
      <c r="Q42" s="49">
        <v>3008</v>
      </c>
      <c r="R42" s="49">
        <v>2586</v>
      </c>
      <c r="S42" s="3">
        <f t="shared" si="5"/>
        <v>5594</v>
      </c>
      <c r="T42" s="28">
        <f t="shared" si="6"/>
        <v>15600</v>
      </c>
      <c r="U42" s="28">
        <f t="shared" si="7"/>
        <v>15179</v>
      </c>
      <c r="V42" s="42">
        <f t="shared" si="8"/>
        <v>30779</v>
      </c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8" customFormat="1" ht="12.75" x14ac:dyDescent="0.2">
      <c r="A43" s="53" t="s">
        <v>52</v>
      </c>
      <c r="B43" s="49"/>
      <c r="C43" s="49"/>
      <c r="D43" s="3">
        <f t="shared" si="0"/>
        <v>0</v>
      </c>
      <c r="E43" s="49"/>
      <c r="F43" s="49"/>
      <c r="G43" s="3">
        <f t="shared" si="1"/>
        <v>0</v>
      </c>
      <c r="H43" s="49">
        <v>0</v>
      </c>
      <c r="I43" s="49">
        <v>0</v>
      </c>
      <c r="J43" s="3">
        <f t="shared" si="2"/>
        <v>0</v>
      </c>
      <c r="K43" s="49">
        <v>0</v>
      </c>
      <c r="L43" s="49">
        <v>0</v>
      </c>
      <c r="M43" s="3">
        <f t="shared" si="3"/>
        <v>0</v>
      </c>
      <c r="N43" s="40">
        <v>0</v>
      </c>
      <c r="O43" s="40">
        <v>0</v>
      </c>
      <c r="P43" s="3">
        <f t="shared" si="4"/>
        <v>0</v>
      </c>
      <c r="Q43" s="49">
        <v>0</v>
      </c>
      <c r="R43" s="49">
        <v>0</v>
      </c>
      <c r="S43" s="3">
        <f t="shared" si="5"/>
        <v>0</v>
      </c>
      <c r="T43" s="28">
        <f t="shared" si="6"/>
        <v>0</v>
      </c>
      <c r="U43" s="28">
        <f t="shared" si="7"/>
        <v>0</v>
      </c>
      <c r="V43" s="42">
        <f t="shared" si="8"/>
        <v>0</v>
      </c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8" customFormat="1" ht="12.75" x14ac:dyDescent="0.2">
      <c r="A44" s="53" t="s">
        <v>50</v>
      </c>
      <c r="B44" s="40">
        <v>1134</v>
      </c>
      <c r="C44" s="40">
        <v>1234</v>
      </c>
      <c r="D44" s="3">
        <f t="shared" si="0"/>
        <v>2368</v>
      </c>
      <c r="E44" s="40">
        <v>1431</v>
      </c>
      <c r="F44" s="40">
        <v>1415</v>
      </c>
      <c r="G44" s="3">
        <f t="shared" si="1"/>
        <v>2846</v>
      </c>
      <c r="H44" s="40">
        <v>1473</v>
      </c>
      <c r="I44" s="40">
        <v>1481</v>
      </c>
      <c r="J44" s="3">
        <f t="shared" si="2"/>
        <v>2954</v>
      </c>
      <c r="K44" s="40">
        <v>1248</v>
      </c>
      <c r="L44" s="40">
        <v>1360</v>
      </c>
      <c r="M44" s="3">
        <f t="shared" si="3"/>
        <v>2608</v>
      </c>
      <c r="N44" s="17">
        <v>1331</v>
      </c>
      <c r="O44" s="17">
        <v>1376</v>
      </c>
      <c r="P44" s="3">
        <f t="shared" si="4"/>
        <v>2707</v>
      </c>
      <c r="Q44" s="40">
        <v>1635</v>
      </c>
      <c r="R44" s="40">
        <v>1734</v>
      </c>
      <c r="S44" s="3">
        <f t="shared" si="5"/>
        <v>3369</v>
      </c>
      <c r="T44" s="28">
        <f t="shared" si="6"/>
        <v>8252</v>
      </c>
      <c r="U44" s="28">
        <f t="shared" si="7"/>
        <v>8600</v>
      </c>
      <c r="V44" s="42">
        <f t="shared" si="8"/>
        <v>16852</v>
      </c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x14ac:dyDescent="0.25">
      <c r="A45" s="5" t="s">
        <v>45</v>
      </c>
      <c r="B45" s="17">
        <v>36</v>
      </c>
      <c r="C45" s="17">
        <v>60</v>
      </c>
      <c r="D45" s="3">
        <f t="shared" si="0"/>
        <v>96</v>
      </c>
      <c r="E45" s="17"/>
      <c r="F45" s="17"/>
      <c r="G45" s="3">
        <f t="shared" si="1"/>
        <v>0</v>
      </c>
      <c r="H45" s="17">
        <v>38</v>
      </c>
      <c r="I45" s="17">
        <v>60</v>
      </c>
      <c r="J45" s="3">
        <f t="shared" si="2"/>
        <v>98</v>
      </c>
      <c r="K45" s="17">
        <v>53</v>
      </c>
      <c r="L45" s="17">
        <v>49</v>
      </c>
      <c r="M45" s="3">
        <f t="shared" si="3"/>
        <v>102</v>
      </c>
      <c r="N45" s="47">
        <v>21</v>
      </c>
      <c r="O45" s="47">
        <v>19</v>
      </c>
      <c r="P45" s="3">
        <f t="shared" si="4"/>
        <v>40</v>
      </c>
      <c r="Q45" s="17">
        <v>58</v>
      </c>
      <c r="R45" s="17">
        <v>27</v>
      </c>
      <c r="S45" s="3">
        <f t="shared" si="5"/>
        <v>85</v>
      </c>
      <c r="T45" s="28">
        <f t="shared" si="6"/>
        <v>206</v>
      </c>
      <c r="U45" s="28">
        <f t="shared" si="7"/>
        <v>215</v>
      </c>
      <c r="V45" s="42">
        <f t="shared" si="8"/>
        <v>421</v>
      </c>
    </row>
    <row r="46" spans="1:256" x14ac:dyDescent="0.25">
      <c r="A46" s="5" t="s">
        <v>46</v>
      </c>
      <c r="B46" s="17"/>
      <c r="C46" s="17"/>
      <c r="D46" s="3">
        <f t="shared" si="0"/>
        <v>0</v>
      </c>
      <c r="E46" s="50"/>
      <c r="F46" s="50"/>
      <c r="G46" s="3">
        <f t="shared" si="1"/>
        <v>0</v>
      </c>
      <c r="H46" s="50">
        <v>60</v>
      </c>
      <c r="I46" s="50">
        <v>68</v>
      </c>
      <c r="J46" s="3">
        <f t="shared" si="2"/>
        <v>128</v>
      </c>
      <c r="K46" s="50">
        <v>38</v>
      </c>
      <c r="L46" s="50">
        <v>51</v>
      </c>
      <c r="M46" s="3">
        <f t="shared" si="3"/>
        <v>89</v>
      </c>
      <c r="N46" s="50">
        <v>39</v>
      </c>
      <c r="O46" s="50">
        <v>47</v>
      </c>
      <c r="P46" s="3">
        <f t="shared" si="4"/>
        <v>86</v>
      </c>
      <c r="Q46" s="50">
        <v>13</v>
      </c>
      <c r="R46" s="50">
        <v>5</v>
      </c>
      <c r="S46" s="3">
        <f t="shared" si="5"/>
        <v>18</v>
      </c>
      <c r="T46" s="28">
        <f t="shared" si="6"/>
        <v>150</v>
      </c>
      <c r="U46" s="28">
        <f t="shared" si="7"/>
        <v>171</v>
      </c>
      <c r="V46" s="42">
        <f t="shared" si="8"/>
        <v>321</v>
      </c>
    </row>
    <row r="47" spans="1:256" x14ac:dyDescent="0.25">
      <c r="A47" s="5" t="s">
        <v>11</v>
      </c>
      <c r="B47" s="51">
        <f t="shared" ref="B47:U47" si="9">SUM(B6:B46)</f>
        <v>706458</v>
      </c>
      <c r="C47" s="51">
        <f t="shared" si="9"/>
        <v>681795</v>
      </c>
      <c r="D47" s="51">
        <f t="shared" si="9"/>
        <v>1388253</v>
      </c>
      <c r="E47" s="51">
        <f t="shared" si="9"/>
        <v>821317</v>
      </c>
      <c r="F47" s="51">
        <f t="shared" si="9"/>
        <v>803861</v>
      </c>
      <c r="G47" s="51">
        <f t="shared" si="9"/>
        <v>1625178</v>
      </c>
      <c r="H47" s="51">
        <f t="shared" si="9"/>
        <v>793545</v>
      </c>
      <c r="I47" s="51">
        <f t="shared" si="9"/>
        <v>844634</v>
      </c>
      <c r="J47" s="51">
        <f t="shared" si="9"/>
        <v>1638179</v>
      </c>
      <c r="K47" s="51">
        <f t="shared" si="9"/>
        <v>830057</v>
      </c>
      <c r="L47" s="51">
        <f t="shared" si="9"/>
        <v>828498</v>
      </c>
      <c r="M47" s="51">
        <f t="shared" si="9"/>
        <v>1658555</v>
      </c>
      <c r="N47" s="51">
        <f t="shared" si="9"/>
        <v>873245</v>
      </c>
      <c r="O47" s="51">
        <f t="shared" si="9"/>
        <v>866820</v>
      </c>
      <c r="P47" s="51">
        <f t="shared" si="9"/>
        <v>1740065</v>
      </c>
      <c r="Q47" s="51">
        <f t="shared" si="9"/>
        <v>1061573</v>
      </c>
      <c r="R47" s="51">
        <f t="shared" si="9"/>
        <v>1000250</v>
      </c>
      <c r="S47" s="51">
        <f t="shared" si="9"/>
        <v>2061823</v>
      </c>
      <c r="T47" s="51">
        <f t="shared" si="9"/>
        <v>5086195</v>
      </c>
      <c r="U47" s="51">
        <f t="shared" si="9"/>
        <v>5025858</v>
      </c>
      <c r="V47" s="51">
        <f>SUM(V6:V46)</f>
        <v>10112053</v>
      </c>
    </row>
  </sheetData>
  <mergeCells count="7">
    <mergeCell ref="T4:V4"/>
    <mergeCell ref="B4:D4"/>
    <mergeCell ref="E4:G4"/>
    <mergeCell ref="H4:J4"/>
    <mergeCell ref="K4:M4"/>
    <mergeCell ref="N4:P4"/>
    <mergeCell ref="Q4:S4"/>
  </mergeCells>
  <phoneticPr fontId="2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zoomScale="87" zoomScaleNormal="87" workbookViewId="0">
      <pane xSplit="1" ySplit="3" topLeftCell="I25" activePane="bottomRight" state="frozen"/>
      <selection pane="topRight" activeCell="B1" sqref="B1"/>
      <selection pane="bottomLeft" activeCell="A4" sqref="A4"/>
      <selection pane="bottomRight" activeCell="A2" sqref="A2:V46"/>
    </sheetView>
  </sheetViews>
  <sheetFormatPr defaultRowHeight="15" x14ac:dyDescent="0.25"/>
  <cols>
    <col min="1" max="1" width="21" style="12" customWidth="1"/>
    <col min="2" max="21" width="11.42578125" style="11" bestFit="1" customWidth="1"/>
    <col min="22" max="22" width="11.28515625" style="11" customWidth="1"/>
  </cols>
  <sheetData>
    <row r="1" spans="1:22" ht="15.75" thickBot="1" x14ac:dyDescent="0.3">
      <c r="A1" s="15" t="s">
        <v>0</v>
      </c>
      <c r="B1" s="14"/>
      <c r="C1" s="14"/>
      <c r="D1" s="15"/>
      <c r="E1" s="14"/>
      <c r="F1" s="15" t="s">
        <v>1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22" x14ac:dyDescent="0.25">
      <c r="A2" s="35"/>
      <c r="B2" s="167" t="s">
        <v>2</v>
      </c>
      <c r="C2" s="168"/>
      <c r="D2" s="169"/>
      <c r="E2" s="167" t="s">
        <v>3</v>
      </c>
      <c r="F2" s="168"/>
      <c r="G2" s="169"/>
      <c r="H2" s="167" t="s">
        <v>4</v>
      </c>
      <c r="I2" s="168"/>
      <c r="J2" s="169"/>
      <c r="K2" s="167" t="s">
        <v>5</v>
      </c>
      <c r="L2" s="168"/>
      <c r="M2" s="169"/>
      <c r="N2" s="167" t="s">
        <v>6</v>
      </c>
      <c r="O2" s="168"/>
      <c r="P2" s="169"/>
      <c r="Q2" s="167" t="s">
        <v>7</v>
      </c>
      <c r="R2" s="168"/>
      <c r="S2" s="169"/>
      <c r="T2" s="164" t="s">
        <v>60</v>
      </c>
      <c r="U2" s="165"/>
      <c r="V2" s="166"/>
    </row>
    <row r="3" spans="1:22" x14ac:dyDescent="0.25">
      <c r="A3" s="36" t="s">
        <v>8</v>
      </c>
      <c r="B3" s="37" t="s">
        <v>9</v>
      </c>
      <c r="C3" s="37" t="s">
        <v>10</v>
      </c>
      <c r="D3" s="37" t="s">
        <v>11</v>
      </c>
      <c r="E3" s="38" t="s">
        <v>9</v>
      </c>
      <c r="F3" s="38" t="s">
        <v>10</v>
      </c>
      <c r="G3" s="38" t="s">
        <v>11</v>
      </c>
      <c r="H3" s="38" t="s">
        <v>9</v>
      </c>
      <c r="I3" s="38" t="s">
        <v>10</v>
      </c>
      <c r="J3" s="38" t="s">
        <v>11</v>
      </c>
      <c r="K3" s="38" t="s">
        <v>9</v>
      </c>
      <c r="L3" s="38" t="s">
        <v>10</v>
      </c>
      <c r="M3" s="38" t="s">
        <v>11</v>
      </c>
      <c r="N3" s="38" t="s">
        <v>9</v>
      </c>
      <c r="O3" s="38" t="s">
        <v>10</v>
      </c>
      <c r="P3" s="38" t="s">
        <v>11</v>
      </c>
      <c r="Q3" s="38" t="s">
        <v>9</v>
      </c>
      <c r="R3" s="38" t="s">
        <v>10</v>
      </c>
      <c r="S3" s="38" t="s">
        <v>11</v>
      </c>
      <c r="T3" s="38" t="s">
        <v>9</v>
      </c>
      <c r="U3" s="38" t="s">
        <v>10</v>
      </c>
      <c r="V3" s="38" t="s">
        <v>11</v>
      </c>
    </row>
    <row r="4" spans="1:22" x14ac:dyDescent="0.25">
      <c r="A4" s="36" t="s">
        <v>12</v>
      </c>
      <c r="B4" s="23">
        <v>2961</v>
      </c>
      <c r="C4" s="23">
        <v>2678</v>
      </c>
      <c r="D4" s="24">
        <f>B4+C4</f>
        <v>5639</v>
      </c>
      <c r="E4" s="24">
        <v>3444</v>
      </c>
      <c r="F4" s="24">
        <v>3433</v>
      </c>
      <c r="G4" s="24">
        <f>E4+F4</f>
        <v>6877</v>
      </c>
      <c r="H4" s="25">
        <v>3179</v>
      </c>
      <c r="I4" s="25">
        <v>3205</v>
      </c>
      <c r="J4" s="24">
        <f>H4+I4</f>
        <v>6384</v>
      </c>
      <c r="K4" s="24">
        <v>3462</v>
      </c>
      <c r="L4" s="24">
        <v>3514</v>
      </c>
      <c r="M4" s="24">
        <f>K4+L4</f>
        <v>6976</v>
      </c>
      <c r="N4" s="24">
        <v>3547</v>
      </c>
      <c r="O4" s="24">
        <v>3539</v>
      </c>
      <c r="P4" s="24">
        <f>N4+O4</f>
        <v>7086</v>
      </c>
      <c r="Q4" s="24">
        <v>4081</v>
      </c>
      <c r="R4" s="24">
        <v>4065</v>
      </c>
      <c r="S4" s="24">
        <f>Q4+R4</f>
        <v>8146</v>
      </c>
      <c r="T4" s="24">
        <f>Q4+N4+K4+H4+E4+B4</f>
        <v>20674</v>
      </c>
      <c r="U4" s="24">
        <f>R4+O4+L4+I4+F4+C4</f>
        <v>20434</v>
      </c>
      <c r="V4" s="22">
        <f>SUM(T4:U4)</f>
        <v>41108</v>
      </c>
    </row>
    <row r="5" spans="1:22" x14ac:dyDescent="0.25">
      <c r="A5" s="36" t="s">
        <v>13</v>
      </c>
      <c r="B5" s="23">
        <v>1030</v>
      </c>
      <c r="C5" s="23">
        <v>993</v>
      </c>
      <c r="D5" s="24">
        <f t="shared" ref="D5:D45" si="0">B5+C5</f>
        <v>2023</v>
      </c>
      <c r="E5" s="24">
        <v>1064</v>
      </c>
      <c r="F5" s="24">
        <v>991</v>
      </c>
      <c r="G5" s="24">
        <f t="shared" ref="G5:G45" si="1">E5+F5</f>
        <v>2055</v>
      </c>
      <c r="H5" s="25">
        <v>1017</v>
      </c>
      <c r="I5" s="25">
        <v>983</v>
      </c>
      <c r="J5" s="24">
        <f t="shared" ref="J5:J45" si="2">H5+I5</f>
        <v>2000</v>
      </c>
      <c r="K5" s="24">
        <v>1011</v>
      </c>
      <c r="L5" s="24">
        <v>984</v>
      </c>
      <c r="M5" s="24">
        <f t="shared" ref="M5:M45" si="3">K5+L5</f>
        <v>1995</v>
      </c>
      <c r="N5" s="24">
        <v>1034</v>
      </c>
      <c r="O5" s="24">
        <v>974</v>
      </c>
      <c r="P5" s="24">
        <f t="shared" ref="P5:P45" si="4">N5+O5</f>
        <v>2008</v>
      </c>
      <c r="Q5" s="24">
        <v>1085</v>
      </c>
      <c r="R5" s="24">
        <v>1071</v>
      </c>
      <c r="S5" s="24">
        <f t="shared" ref="S5:S45" si="5">Q5+R5</f>
        <v>2156</v>
      </c>
      <c r="T5" s="24">
        <f t="shared" ref="T5:T45" si="6">Q5+N5+K5+H5+E5+B5</f>
        <v>6241</v>
      </c>
      <c r="U5" s="24">
        <f t="shared" ref="U5:U45" si="7">R5+O5+L5+I5+F5+C5</f>
        <v>5996</v>
      </c>
      <c r="V5" s="22">
        <f t="shared" ref="V5:V45" si="8">SUM(T5:U5)</f>
        <v>12237</v>
      </c>
    </row>
    <row r="6" spans="1:22" x14ac:dyDescent="0.25">
      <c r="A6" s="36" t="s">
        <v>14</v>
      </c>
      <c r="B6" s="24">
        <v>3144</v>
      </c>
      <c r="C6" s="21">
        <v>3178</v>
      </c>
      <c r="D6" s="24">
        <f t="shared" si="0"/>
        <v>6322</v>
      </c>
      <c r="E6" s="24">
        <v>3333</v>
      </c>
      <c r="F6" s="24">
        <v>3244</v>
      </c>
      <c r="G6" s="24">
        <f t="shared" si="1"/>
        <v>6577</v>
      </c>
      <c r="H6" s="25">
        <v>3199</v>
      </c>
      <c r="I6" s="25">
        <v>3200</v>
      </c>
      <c r="J6" s="24">
        <f t="shared" si="2"/>
        <v>6399</v>
      </c>
      <c r="K6" s="26">
        <v>3438</v>
      </c>
      <c r="L6" s="26">
        <v>3432</v>
      </c>
      <c r="M6" s="24">
        <f t="shared" si="3"/>
        <v>6870</v>
      </c>
      <c r="N6" s="24">
        <v>3433</v>
      </c>
      <c r="O6" s="24">
        <v>3409</v>
      </c>
      <c r="P6" s="24">
        <f t="shared" si="4"/>
        <v>6842</v>
      </c>
      <c r="Q6" s="24">
        <v>3754</v>
      </c>
      <c r="R6" s="24">
        <v>3674</v>
      </c>
      <c r="S6" s="24">
        <f t="shared" si="5"/>
        <v>7428</v>
      </c>
      <c r="T6" s="24">
        <f t="shared" si="6"/>
        <v>20301</v>
      </c>
      <c r="U6" s="24">
        <f t="shared" si="7"/>
        <v>20137</v>
      </c>
      <c r="V6" s="22">
        <f t="shared" si="8"/>
        <v>40438</v>
      </c>
    </row>
    <row r="7" spans="1:22" x14ac:dyDescent="0.25">
      <c r="A7" s="36" t="s">
        <v>15</v>
      </c>
      <c r="B7" s="27">
        <v>308</v>
      </c>
      <c r="C7" s="21">
        <v>316</v>
      </c>
      <c r="D7" s="24">
        <f t="shared" si="0"/>
        <v>624</v>
      </c>
      <c r="E7" s="27">
        <v>320</v>
      </c>
      <c r="F7" s="27">
        <v>335</v>
      </c>
      <c r="G7" s="24">
        <f t="shared" si="1"/>
        <v>655</v>
      </c>
      <c r="H7" s="25">
        <v>340</v>
      </c>
      <c r="I7" s="25">
        <v>328</v>
      </c>
      <c r="J7" s="24">
        <f t="shared" si="2"/>
        <v>668</v>
      </c>
      <c r="K7" s="26">
        <v>378</v>
      </c>
      <c r="L7" s="26">
        <v>356</v>
      </c>
      <c r="M7" s="24">
        <f t="shared" si="3"/>
        <v>734</v>
      </c>
      <c r="N7" s="27">
        <v>385</v>
      </c>
      <c r="O7" s="27">
        <v>358</v>
      </c>
      <c r="P7" s="24">
        <f t="shared" si="4"/>
        <v>743</v>
      </c>
      <c r="Q7" s="27">
        <v>454</v>
      </c>
      <c r="R7" s="27">
        <v>410</v>
      </c>
      <c r="S7" s="24">
        <f t="shared" si="5"/>
        <v>864</v>
      </c>
      <c r="T7" s="24">
        <f t="shared" si="6"/>
        <v>2185</v>
      </c>
      <c r="U7" s="24">
        <f t="shared" si="7"/>
        <v>2103</v>
      </c>
      <c r="V7" s="22">
        <f t="shared" si="8"/>
        <v>4288</v>
      </c>
    </row>
    <row r="8" spans="1:22" x14ac:dyDescent="0.25">
      <c r="A8" s="36" t="s">
        <v>16</v>
      </c>
      <c r="B8" s="24">
        <v>656</v>
      </c>
      <c r="C8" s="21">
        <v>622</v>
      </c>
      <c r="D8" s="24">
        <f t="shared" si="0"/>
        <v>1278</v>
      </c>
      <c r="E8" s="24">
        <v>724</v>
      </c>
      <c r="F8" s="24">
        <v>717</v>
      </c>
      <c r="G8" s="24">
        <f t="shared" si="1"/>
        <v>1441</v>
      </c>
      <c r="H8" s="28">
        <v>642</v>
      </c>
      <c r="I8" s="28">
        <v>633</v>
      </c>
      <c r="J8" s="24">
        <f t="shared" si="2"/>
        <v>1275</v>
      </c>
      <c r="K8" s="24">
        <v>688</v>
      </c>
      <c r="L8" s="24">
        <v>666</v>
      </c>
      <c r="M8" s="24">
        <f t="shared" si="3"/>
        <v>1354</v>
      </c>
      <c r="N8" s="26">
        <v>657</v>
      </c>
      <c r="O8" s="26">
        <v>637</v>
      </c>
      <c r="P8" s="24">
        <f t="shared" si="4"/>
        <v>1294</v>
      </c>
      <c r="Q8" s="24">
        <v>777</v>
      </c>
      <c r="R8" s="24">
        <v>755</v>
      </c>
      <c r="S8" s="24">
        <f t="shared" si="5"/>
        <v>1532</v>
      </c>
      <c r="T8" s="24">
        <f t="shared" si="6"/>
        <v>4144</v>
      </c>
      <c r="U8" s="24">
        <f t="shared" si="7"/>
        <v>4030</v>
      </c>
      <c r="V8" s="22">
        <f t="shared" si="8"/>
        <v>8174</v>
      </c>
    </row>
    <row r="9" spans="1:22" x14ac:dyDescent="0.25">
      <c r="A9" s="36" t="s">
        <v>17</v>
      </c>
      <c r="B9" s="27">
        <v>36</v>
      </c>
      <c r="C9" s="21">
        <v>88</v>
      </c>
      <c r="D9" s="24">
        <f t="shared" si="0"/>
        <v>124</v>
      </c>
      <c r="E9" s="27">
        <v>35</v>
      </c>
      <c r="F9" s="27">
        <v>34</v>
      </c>
      <c r="G9" s="24">
        <f t="shared" si="1"/>
        <v>69</v>
      </c>
      <c r="H9" s="25">
        <v>35</v>
      </c>
      <c r="I9" s="25">
        <v>42</v>
      </c>
      <c r="J9" s="24">
        <f t="shared" si="2"/>
        <v>77</v>
      </c>
      <c r="K9" s="27">
        <v>19</v>
      </c>
      <c r="L9" s="27">
        <v>36</v>
      </c>
      <c r="M9" s="24">
        <f t="shared" si="3"/>
        <v>55</v>
      </c>
      <c r="N9" s="26">
        <v>21</v>
      </c>
      <c r="O9" s="26">
        <v>40</v>
      </c>
      <c r="P9" s="24">
        <f t="shared" si="4"/>
        <v>61</v>
      </c>
      <c r="Q9" s="27">
        <v>16</v>
      </c>
      <c r="R9" s="27">
        <v>37</v>
      </c>
      <c r="S9" s="24">
        <f t="shared" si="5"/>
        <v>53</v>
      </c>
      <c r="T9" s="24">
        <f t="shared" si="6"/>
        <v>162</v>
      </c>
      <c r="U9" s="24">
        <f t="shared" si="7"/>
        <v>277</v>
      </c>
      <c r="V9" s="22">
        <f t="shared" si="8"/>
        <v>439</v>
      </c>
    </row>
    <row r="10" spans="1:22" x14ac:dyDescent="0.25">
      <c r="A10" s="36" t="s">
        <v>18</v>
      </c>
      <c r="B10" s="24">
        <v>429</v>
      </c>
      <c r="C10" s="21">
        <v>418</v>
      </c>
      <c r="D10" s="24">
        <f t="shared" si="0"/>
        <v>847</v>
      </c>
      <c r="E10" s="24">
        <v>459</v>
      </c>
      <c r="F10" s="24">
        <v>458</v>
      </c>
      <c r="G10" s="24">
        <f t="shared" si="1"/>
        <v>917</v>
      </c>
      <c r="H10" s="25">
        <v>365</v>
      </c>
      <c r="I10" s="25">
        <v>357</v>
      </c>
      <c r="J10" s="24">
        <f t="shared" si="2"/>
        <v>722</v>
      </c>
      <c r="K10" s="24">
        <v>376</v>
      </c>
      <c r="L10" s="24">
        <v>368</v>
      </c>
      <c r="M10" s="24">
        <f t="shared" si="3"/>
        <v>744</v>
      </c>
      <c r="N10" s="24">
        <v>435</v>
      </c>
      <c r="O10" s="24">
        <v>432</v>
      </c>
      <c r="P10" s="24">
        <f t="shared" si="4"/>
        <v>867</v>
      </c>
      <c r="Q10" s="24">
        <v>422</v>
      </c>
      <c r="R10" s="24">
        <v>418</v>
      </c>
      <c r="S10" s="24">
        <f t="shared" si="5"/>
        <v>840</v>
      </c>
      <c r="T10" s="24">
        <f t="shared" si="6"/>
        <v>2486</v>
      </c>
      <c r="U10" s="24">
        <f t="shared" si="7"/>
        <v>2451</v>
      </c>
      <c r="V10" s="22">
        <f t="shared" si="8"/>
        <v>4937</v>
      </c>
    </row>
    <row r="11" spans="1:22" x14ac:dyDescent="0.25">
      <c r="A11" s="36" t="s">
        <v>19</v>
      </c>
      <c r="B11" s="24">
        <v>69</v>
      </c>
      <c r="C11" s="21">
        <v>74</v>
      </c>
      <c r="D11" s="24">
        <f t="shared" si="0"/>
        <v>143</v>
      </c>
      <c r="E11" s="24">
        <v>67</v>
      </c>
      <c r="F11" s="24">
        <v>70</v>
      </c>
      <c r="G11" s="24">
        <f t="shared" si="1"/>
        <v>137</v>
      </c>
      <c r="H11" s="25">
        <v>76</v>
      </c>
      <c r="I11" s="25">
        <v>80</v>
      </c>
      <c r="J11" s="24">
        <f t="shared" si="2"/>
        <v>156</v>
      </c>
      <c r="K11" s="27">
        <v>96</v>
      </c>
      <c r="L11" s="27">
        <v>108</v>
      </c>
      <c r="M11" s="24">
        <f t="shared" si="3"/>
        <v>204</v>
      </c>
      <c r="N11" s="26">
        <v>104</v>
      </c>
      <c r="O11" s="26">
        <v>98</v>
      </c>
      <c r="P11" s="24">
        <f t="shared" si="4"/>
        <v>202</v>
      </c>
      <c r="Q11" s="27">
        <v>105</v>
      </c>
      <c r="R11" s="27">
        <v>106</v>
      </c>
      <c r="S11" s="24">
        <f t="shared" si="5"/>
        <v>211</v>
      </c>
      <c r="T11" s="24">
        <f t="shared" si="6"/>
        <v>517</v>
      </c>
      <c r="U11" s="24">
        <f t="shared" si="7"/>
        <v>536</v>
      </c>
      <c r="V11" s="22">
        <f t="shared" si="8"/>
        <v>1053</v>
      </c>
    </row>
    <row r="12" spans="1:22" x14ac:dyDescent="0.25">
      <c r="A12" s="36" t="s">
        <v>20</v>
      </c>
      <c r="B12" s="24">
        <v>328</v>
      </c>
      <c r="C12" s="21">
        <v>331</v>
      </c>
      <c r="D12" s="24">
        <f t="shared" si="0"/>
        <v>659</v>
      </c>
      <c r="E12" s="24">
        <v>333</v>
      </c>
      <c r="F12" s="24">
        <v>331</v>
      </c>
      <c r="G12" s="24">
        <f t="shared" si="1"/>
        <v>664</v>
      </c>
      <c r="H12" s="25">
        <v>325</v>
      </c>
      <c r="I12" s="25">
        <v>325</v>
      </c>
      <c r="J12" s="24">
        <f t="shared" si="2"/>
        <v>650</v>
      </c>
      <c r="K12" s="24">
        <v>345</v>
      </c>
      <c r="L12" s="24">
        <v>345</v>
      </c>
      <c r="M12" s="24">
        <f t="shared" si="3"/>
        <v>690</v>
      </c>
      <c r="N12" s="24">
        <v>343</v>
      </c>
      <c r="O12" s="24">
        <v>347</v>
      </c>
      <c r="P12" s="24">
        <f t="shared" si="4"/>
        <v>690</v>
      </c>
      <c r="Q12" s="24">
        <v>400</v>
      </c>
      <c r="R12" s="24">
        <v>396</v>
      </c>
      <c r="S12" s="24">
        <f t="shared" si="5"/>
        <v>796</v>
      </c>
      <c r="T12" s="24">
        <f t="shared" si="6"/>
        <v>2074</v>
      </c>
      <c r="U12" s="24">
        <f t="shared" si="7"/>
        <v>2075</v>
      </c>
      <c r="V12" s="22">
        <f t="shared" si="8"/>
        <v>4149</v>
      </c>
    </row>
    <row r="13" spans="1:22" x14ac:dyDescent="0.25">
      <c r="A13" s="36" t="s">
        <v>21</v>
      </c>
      <c r="B13" s="24"/>
      <c r="C13" s="21"/>
      <c r="D13" s="24">
        <f t="shared" si="0"/>
        <v>0</v>
      </c>
      <c r="E13" s="24"/>
      <c r="F13" s="24"/>
      <c r="G13" s="24">
        <f t="shared" si="1"/>
        <v>0</v>
      </c>
      <c r="H13" s="25">
        <v>0</v>
      </c>
      <c r="I13" s="25">
        <v>0</v>
      </c>
      <c r="J13" s="24">
        <f t="shared" si="2"/>
        <v>0</v>
      </c>
      <c r="K13" s="27">
        <v>10</v>
      </c>
      <c r="L13" s="27">
        <v>9</v>
      </c>
      <c r="M13" s="24">
        <f t="shared" si="3"/>
        <v>19</v>
      </c>
      <c r="N13" s="27">
        <v>12</v>
      </c>
      <c r="O13" s="27">
        <v>12</v>
      </c>
      <c r="P13" s="24">
        <f t="shared" si="4"/>
        <v>24</v>
      </c>
      <c r="Q13" s="27">
        <v>16</v>
      </c>
      <c r="R13" s="27">
        <v>16</v>
      </c>
      <c r="S13" s="24">
        <f t="shared" si="5"/>
        <v>32</v>
      </c>
      <c r="T13" s="24">
        <f t="shared" si="6"/>
        <v>38</v>
      </c>
      <c r="U13" s="24">
        <f t="shared" si="7"/>
        <v>37</v>
      </c>
      <c r="V13" s="22">
        <f t="shared" si="8"/>
        <v>75</v>
      </c>
    </row>
    <row r="14" spans="1:22" x14ac:dyDescent="0.25">
      <c r="A14" s="36" t="s">
        <v>22</v>
      </c>
      <c r="B14" s="24">
        <v>92</v>
      </c>
      <c r="C14" s="21">
        <v>92</v>
      </c>
      <c r="D14" s="24">
        <f t="shared" si="0"/>
        <v>184</v>
      </c>
      <c r="E14" s="24">
        <v>167</v>
      </c>
      <c r="F14" s="24">
        <v>164</v>
      </c>
      <c r="G14" s="24">
        <f t="shared" si="1"/>
        <v>331</v>
      </c>
      <c r="H14" s="25">
        <v>148</v>
      </c>
      <c r="I14" s="25">
        <v>147</v>
      </c>
      <c r="J14" s="24">
        <f t="shared" si="2"/>
        <v>295</v>
      </c>
      <c r="K14" s="26">
        <v>150</v>
      </c>
      <c r="L14" s="26">
        <v>151</v>
      </c>
      <c r="M14" s="24">
        <f t="shared" si="3"/>
        <v>301</v>
      </c>
      <c r="N14" s="26">
        <v>194</v>
      </c>
      <c r="O14" s="26">
        <v>193</v>
      </c>
      <c r="P14" s="24">
        <f t="shared" si="4"/>
        <v>387</v>
      </c>
      <c r="Q14" s="24">
        <v>249</v>
      </c>
      <c r="R14" s="24">
        <v>249</v>
      </c>
      <c r="S14" s="24">
        <f t="shared" si="5"/>
        <v>498</v>
      </c>
      <c r="T14" s="24">
        <f t="shared" si="6"/>
        <v>1000</v>
      </c>
      <c r="U14" s="24">
        <f t="shared" si="7"/>
        <v>996</v>
      </c>
      <c r="V14" s="22">
        <f t="shared" si="8"/>
        <v>1996</v>
      </c>
    </row>
    <row r="15" spans="1:22" x14ac:dyDescent="0.25">
      <c r="A15" s="36" t="s">
        <v>23</v>
      </c>
      <c r="B15" s="24">
        <v>158</v>
      </c>
      <c r="C15" s="21">
        <v>155</v>
      </c>
      <c r="D15" s="24">
        <f t="shared" si="0"/>
        <v>313</v>
      </c>
      <c r="E15" s="24">
        <v>210</v>
      </c>
      <c r="F15" s="24">
        <v>202</v>
      </c>
      <c r="G15" s="24">
        <f t="shared" si="1"/>
        <v>412</v>
      </c>
      <c r="H15" s="28">
        <v>197</v>
      </c>
      <c r="I15" s="28">
        <v>203</v>
      </c>
      <c r="J15" s="24">
        <f t="shared" si="2"/>
        <v>400</v>
      </c>
      <c r="K15" s="24">
        <v>218</v>
      </c>
      <c r="L15" s="24">
        <v>217</v>
      </c>
      <c r="M15" s="24">
        <f t="shared" si="3"/>
        <v>435</v>
      </c>
      <c r="N15" s="24">
        <v>229</v>
      </c>
      <c r="O15" s="24">
        <v>233</v>
      </c>
      <c r="P15" s="24">
        <f t="shared" si="4"/>
        <v>462</v>
      </c>
      <c r="Q15" s="24">
        <v>226</v>
      </c>
      <c r="R15" s="24">
        <v>219</v>
      </c>
      <c r="S15" s="24">
        <f t="shared" si="5"/>
        <v>445</v>
      </c>
      <c r="T15" s="24">
        <f t="shared" si="6"/>
        <v>1238</v>
      </c>
      <c r="U15" s="24">
        <f t="shared" si="7"/>
        <v>1229</v>
      </c>
      <c r="V15" s="22">
        <f t="shared" si="8"/>
        <v>2467</v>
      </c>
    </row>
    <row r="16" spans="1:22" x14ac:dyDescent="0.25">
      <c r="A16" s="36" t="s">
        <v>24</v>
      </c>
      <c r="B16" s="27"/>
      <c r="C16" s="21"/>
      <c r="D16" s="24">
        <f t="shared" si="0"/>
        <v>0</v>
      </c>
      <c r="E16" s="27"/>
      <c r="F16" s="27"/>
      <c r="G16" s="24">
        <f t="shared" si="1"/>
        <v>0</v>
      </c>
      <c r="H16" s="25">
        <v>0</v>
      </c>
      <c r="I16" s="25">
        <v>0</v>
      </c>
      <c r="J16" s="24">
        <f t="shared" si="2"/>
        <v>0</v>
      </c>
      <c r="K16" s="27"/>
      <c r="L16" s="21"/>
      <c r="M16" s="24">
        <f t="shared" si="3"/>
        <v>0</v>
      </c>
      <c r="N16" s="27"/>
      <c r="O16" s="27"/>
      <c r="P16" s="24">
        <f t="shared" si="4"/>
        <v>0</v>
      </c>
      <c r="Q16" s="27">
        <v>0</v>
      </c>
      <c r="R16" s="27">
        <v>0</v>
      </c>
      <c r="S16" s="24">
        <f t="shared" si="5"/>
        <v>0</v>
      </c>
      <c r="T16" s="24">
        <f t="shared" si="6"/>
        <v>0</v>
      </c>
      <c r="U16" s="24">
        <f t="shared" si="7"/>
        <v>0</v>
      </c>
      <c r="V16" s="22">
        <f t="shared" si="8"/>
        <v>0</v>
      </c>
    </row>
    <row r="17" spans="1:22" x14ac:dyDescent="0.25">
      <c r="A17" s="36" t="s">
        <v>25</v>
      </c>
      <c r="B17" s="24">
        <v>155</v>
      </c>
      <c r="C17" s="21">
        <v>152</v>
      </c>
      <c r="D17" s="24">
        <f t="shared" si="0"/>
        <v>307</v>
      </c>
      <c r="E17" s="24">
        <v>175</v>
      </c>
      <c r="F17" s="24">
        <v>172</v>
      </c>
      <c r="G17" s="24">
        <f t="shared" si="1"/>
        <v>347</v>
      </c>
      <c r="H17" s="28">
        <v>168</v>
      </c>
      <c r="I17" s="28">
        <v>164</v>
      </c>
      <c r="J17" s="24">
        <f t="shared" si="2"/>
        <v>332</v>
      </c>
      <c r="K17" s="26">
        <v>164</v>
      </c>
      <c r="L17" s="26">
        <v>163</v>
      </c>
      <c r="M17" s="24">
        <f t="shared" si="3"/>
        <v>327</v>
      </c>
      <c r="N17" s="26">
        <v>164</v>
      </c>
      <c r="O17" s="26">
        <v>165</v>
      </c>
      <c r="P17" s="24">
        <f t="shared" si="4"/>
        <v>329</v>
      </c>
      <c r="Q17" s="24">
        <v>171</v>
      </c>
      <c r="R17" s="24">
        <v>169</v>
      </c>
      <c r="S17" s="24">
        <f t="shared" si="5"/>
        <v>340</v>
      </c>
      <c r="T17" s="24">
        <f t="shared" si="6"/>
        <v>997</v>
      </c>
      <c r="U17" s="24">
        <f t="shared" si="7"/>
        <v>985</v>
      </c>
      <c r="V17" s="22">
        <f t="shared" si="8"/>
        <v>1982</v>
      </c>
    </row>
    <row r="18" spans="1:22" x14ac:dyDescent="0.25">
      <c r="A18" s="36" t="s">
        <v>26</v>
      </c>
      <c r="B18" s="24">
        <v>87</v>
      </c>
      <c r="C18" s="21">
        <v>87</v>
      </c>
      <c r="D18" s="24">
        <f t="shared" si="0"/>
        <v>174</v>
      </c>
      <c r="E18" s="24">
        <v>88</v>
      </c>
      <c r="F18" s="24">
        <v>88</v>
      </c>
      <c r="G18" s="24">
        <f t="shared" si="1"/>
        <v>176</v>
      </c>
      <c r="H18" s="28">
        <v>84</v>
      </c>
      <c r="I18" s="28">
        <v>84</v>
      </c>
      <c r="J18" s="24">
        <f t="shared" si="2"/>
        <v>168</v>
      </c>
      <c r="K18" s="26">
        <v>88</v>
      </c>
      <c r="L18" s="26">
        <v>88</v>
      </c>
      <c r="M18" s="24">
        <f t="shared" si="3"/>
        <v>176</v>
      </c>
      <c r="N18" s="24">
        <v>100</v>
      </c>
      <c r="O18" s="24">
        <v>99</v>
      </c>
      <c r="P18" s="24">
        <f t="shared" si="4"/>
        <v>199</v>
      </c>
      <c r="Q18" s="24">
        <v>116</v>
      </c>
      <c r="R18" s="24">
        <v>115</v>
      </c>
      <c r="S18" s="24">
        <f t="shared" si="5"/>
        <v>231</v>
      </c>
      <c r="T18" s="24">
        <f t="shared" si="6"/>
        <v>563</v>
      </c>
      <c r="U18" s="24">
        <f t="shared" si="7"/>
        <v>561</v>
      </c>
      <c r="V18" s="22">
        <f t="shared" si="8"/>
        <v>1124</v>
      </c>
    </row>
    <row r="19" spans="1:22" x14ac:dyDescent="0.25">
      <c r="A19" s="36" t="s">
        <v>27</v>
      </c>
      <c r="B19" s="29">
        <v>229</v>
      </c>
      <c r="C19" s="29">
        <v>235</v>
      </c>
      <c r="D19" s="24">
        <f t="shared" si="0"/>
        <v>464</v>
      </c>
      <c r="E19" s="24">
        <v>273</v>
      </c>
      <c r="F19" s="24">
        <v>264</v>
      </c>
      <c r="G19" s="24">
        <f t="shared" si="1"/>
        <v>537</v>
      </c>
      <c r="H19" s="28">
        <v>274</v>
      </c>
      <c r="I19" s="28">
        <v>251</v>
      </c>
      <c r="J19" s="24">
        <f t="shared" si="2"/>
        <v>525</v>
      </c>
      <c r="K19" s="24">
        <v>317</v>
      </c>
      <c r="L19" s="24">
        <v>303</v>
      </c>
      <c r="M19" s="24">
        <f t="shared" si="3"/>
        <v>620</v>
      </c>
      <c r="N19" s="26">
        <v>304</v>
      </c>
      <c r="O19" s="26">
        <v>303</v>
      </c>
      <c r="P19" s="24">
        <f t="shared" si="4"/>
        <v>607</v>
      </c>
      <c r="Q19" s="24">
        <v>400</v>
      </c>
      <c r="R19" s="24">
        <v>378</v>
      </c>
      <c r="S19" s="24">
        <f t="shared" si="5"/>
        <v>778</v>
      </c>
      <c r="T19" s="24">
        <f t="shared" si="6"/>
        <v>1797</v>
      </c>
      <c r="U19" s="24">
        <f t="shared" si="7"/>
        <v>1734</v>
      </c>
      <c r="V19" s="22">
        <f t="shared" si="8"/>
        <v>3531</v>
      </c>
    </row>
    <row r="20" spans="1:22" x14ac:dyDescent="0.25">
      <c r="A20" s="36" t="s">
        <v>28</v>
      </c>
      <c r="B20" s="30">
        <v>354</v>
      </c>
      <c r="C20" s="29">
        <v>352</v>
      </c>
      <c r="D20" s="24">
        <f t="shared" si="0"/>
        <v>706</v>
      </c>
      <c r="E20" s="24">
        <v>367</v>
      </c>
      <c r="F20" s="24">
        <v>360</v>
      </c>
      <c r="G20" s="24">
        <f t="shared" si="1"/>
        <v>727</v>
      </c>
      <c r="H20" s="25">
        <v>438</v>
      </c>
      <c r="I20" s="25">
        <v>439</v>
      </c>
      <c r="J20" s="24">
        <f t="shared" si="2"/>
        <v>877</v>
      </c>
      <c r="K20" s="24">
        <v>452</v>
      </c>
      <c r="L20" s="24">
        <v>426</v>
      </c>
      <c r="M20" s="24">
        <f t="shared" si="3"/>
        <v>878</v>
      </c>
      <c r="N20" s="26">
        <v>486</v>
      </c>
      <c r="O20" s="26">
        <v>488</v>
      </c>
      <c r="P20" s="24">
        <f t="shared" si="4"/>
        <v>974</v>
      </c>
      <c r="Q20" s="24">
        <v>386</v>
      </c>
      <c r="R20" s="24">
        <v>392</v>
      </c>
      <c r="S20" s="24">
        <f t="shared" si="5"/>
        <v>778</v>
      </c>
      <c r="T20" s="24">
        <f t="shared" si="6"/>
        <v>2483</v>
      </c>
      <c r="U20" s="24">
        <f t="shared" si="7"/>
        <v>2457</v>
      </c>
      <c r="V20" s="22">
        <f t="shared" si="8"/>
        <v>4940</v>
      </c>
    </row>
    <row r="21" spans="1:22" x14ac:dyDescent="0.25">
      <c r="A21" s="36" t="s">
        <v>29</v>
      </c>
      <c r="B21" s="31">
        <v>3</v>
      </c>
      <c r="C21" s="31">
        <v>3</v>
      </c>
      <c r="D21" s="24">
        <f t="shared" si="0"/>
        <v>6</v>
      </c>
      <c r="E21" s="27">
        <v>3</v>
      </c>
      <c r="F21" s="27">
        <v>3</v>
      </c>
      <c r="G21" s="24">
        <f t="shared" si="1"/>
        <v>6</v>
      </c>
      <c r="H21" s="25">
        <v>3</v>
      </c>
      <c r="I21" s="25">
        <v>8</v>
      </c>
      <c r="J21" s="24">
        <f t="shared" si="2"/>
        <v>11</v>
      </c>
      <c r="K21" s="26">
        <v>2</v>
      </c>
      <c r="L21" s="26">
        <v>3</v>
      </c>
      <c r="M21" s="24">
        <f t="shared" si="3"/>
        <v>5</v>
      </c>
      <c r="N21" s="26">
        <v>7</v>
      </c>
      <c r="O21" s="26">
        <v>8</v>
      </c>
      <c r="P21" s="24">
        <f t="shared" si="4"/>
        <v>15</v>
      </c>
      <c r="Q21" s="27">
        <v>4</v>
      </c>
      <c r="R21" s="27">
        <v>4</v>
      </c>
      <c r="S21" s="24">
        <f t="shared" si="5"/>
        <v>8</v>
      </c>
      <c r="T21" s="24">
        <f t="shared" si="6"/>
        <v>22</v>
      </c>
      <c r="U21" s="24">
        <f t="shared" si="7"/>
        <v>29</v>
      </c>
      <c r="V21" s="22">
        <f t="shared" si="8"/>
        <v>51</v>
      </c>
    </row>
    <row r="22" spans="1:22" x14ac:dyDescent="0.25">
      <c r="A22" s="36" t="s">
        <v>30</v>
      </c>
      <c r="B22" s="32">
        <v>55</v>
      </c>
      <c r="C22" s="31">
        <v>55</v>
      </c>
      <c r="D22" s="24">
        <f t="shared" si="0"/>
        <v>110</v>
      </c>
      <c r="E22" s="30">
        <v>54</v>
      </c>
      <c r="F22" s="30">
        <v>54</v>
      </c>
      <c r="G22" s="24">
        <f t="shared" si="1"/>
        <v>108</v>
      </c>
      <c r="H22" s="28">
        <v>61</v>
      </c>
      <c r="I22" s="28">
        <v>61</v>
      </c>
      <c r="J22" s="24">
        <f t="shared" si="2"/>
        <v>122</v>
      </c>
      <c r="K22" s="26">
        <v>49</v>
      </c>
      <c r="L22" s="26">
        <v>49</v>
      </c>
      <c r="M22" s="24">
        <f t="shared" si="3"/>
        <v>98</v>
      </c>
      <c r="N22" s="24">
        <v>64</v>
      </c>
      <c r="O22" s="24">
        <v>64</v>
      </c>
      <c r="P22" s="24">
        <f t="shared" si="4"/>
        <v>128</v>
      </c>
      <c r="Q22" s="24">
        <v>61</v>
      </c>
      <c r="R22" s="24">
        <v>61</v>
      </c>
      <c r="S22" s="24">
        <f t="shared" si="5"/>
        <v>122</v>
      </c>
      <c r="T22" s="24">
        <f t="shared" si="6"/>
        <v>344</v>
      </c>
      <c r="U22" s="24">
        <f t="shared" si="7"/>
        <v>344</v>
      </c>
      <c r="V22" s="22">
        <f t="shared" si="8"/>
        <v>688</v>
      </c>
    </row>
    <row r="23" spans="1:22" x14ac:dyDescent="0.25">
      <c r="A23" s="36" t="s">
        <v>31</v>
      </c>
      <c r="B23" s="24">
        <v>277</v>
      </c>
      <c r="C23" s="21">
        <v>277</v>
      </c>
      <c r="D23" s="24">
        <f t="shared" si="0"/>
        <v>554</v>
      </c>
      <c r="E23" s="24">
        <v>310</v>
      </c>
      <c r="F23" s="24">
        <v>310</v>
      </c>
      <c r="G23" s="24">
        <f t="shared" si="1"/>
        <v>620</v>
      </c>
      <c r="H23" s="25">
        <v>294</v>
      </c>
      <c r="I23" s="25">
        <v>292</v>
      </c>
      <c r="J23" s="24">
        <f t="shared" si="2"/>
        <v>586</v>
      </c>
      <c r="K23" s="26">
        <v>304</v>
      </c>
      <c r="L23" s="26">
        <v>303</v>
      </c>
      <c r="M23" s="24">
        <f t="shared" si="3"/>
        <v>607</v>
      </c>
      <c r="N23" s="26">
        <v>292</v>
      </c>
      <c r="O23" s="26">
        <v>292</v>
      </c>
      <c r="P23" s="24">
        <f t="shared" si="4"/>
        <v>584</v>
      </c>
      <c r="Q23" s="24">
        <v>426</v>
      </c>
      <c r="R23" s="24">
        <v>426</v>
      </c>
      <c r="S23" s="24">
        <f t="shared" si="5"/>
        <v>852</v>
      </c>
      <c r="T23" s="24">
        <f t="shared" si="6"/>
        <v>1903</v>
      </c>
      <c r="U23" s="24">
        <f t="shared" si="7"/>
        <v>1900</v>
      </c>
      <c r="V23" s="22">
        <f t="shared" si="8"/>
        <v>3803</v>
      </c>
    </row>
    <row r="24" spans="1:22" x14ac:dyDescent="0.25">
      <c r="A24" s="36" t="s">
        <v>32</v>
      </c>
      <c r="B24" s="24">
        <v>134</v>
      </c>
      <c r="C24" s="21">
        <v>133</v>
      </c>
      <c r="D24" s="24">
        <f t="shared" si="0"/>
        <v>267</v>
      </c>
      <c r="E24" s="24">
        <v>164</v>
      </c>
      <c r="F24" s="24">
        <v>159</v>
      </c>
      <c r="G24" s="24">
        <f t="shared" si="1"/>
        <v>323</v>
      </c>
      <c r="H24" s="28">
        <v>132</v>
      </c>
      <c r="I24" s="28">
        <v>129</v>
      </c>
      <c r="J24" s="24">
        <f t="shared" si="2"/>
        <v>261</v>
      </c>
      <c r="K24" s="24">
        <v>163</v>
      </c>
      <c r="L24" s="24">
        <v>154</v>
      </c>
      <c r="M24" s="24">
        <f t="shared" si="3"/>
        <v>317</v>
      </c>
      <c r="N24" s="26">
        <v>152</v>
      </c>
      <c r="O24" s="26">
        <v>158</v>
      </c>
      <c r="P24" s="24">
        <f t="shared" si="4"/>
        <v>310</v>
      </c>
      <c r="Q24" s="24">
        <v>162</v>
      </c>
      <c r="R24" s="24">
        <v>164</v>
      </c>
      <c r="S24" s="24">
        <f t="shared" si="5"/>
        <v>326</v>
      </c>
      <c r="T24" s="24">
        <f t="shared" si="6"/>
        <v>907</v>
      </c>
      <c r="U24" s="24">
        <f t="shared" si="7"/>
        <v>897</v>
      </c>
      <c r="V24" s="22">
        <f t="shared" si="8"/>
        <v>1804</v>
      </c>
    </row>
    <row r="25" spans="1:22" x14ac:dyDescent="0.25">
      <c r="A25" s="36" t="s">
        <v>33</v>
      </c>
      <c r="B25" s="24">
        <v>15</v>
      </c>
      <c r="C25" s="21">
        <v>15</v>
      </c>
      <c r="D25" s="24">
        <f t="shared" si="0"/>
        <v>30</v>
      </c>
      <c r="E25" s="24">
        <v>187</v>
      </c>
      <c r="F25" s="24">
        <v>187</v>
      </c>
      <c r="G25" s="24">
        <f t="shared" si="1"/>
        <v>374</v>
      </c>
      <c r="H25" s="25">
        <v>215</v>
      </c>
      <c r="I25" s="25">
        <v>215</v>
      </c>
      <c r="J25" s="24">
        <f t="shared" si="2"/>
        <v>430</v>
      </c>
      <c r="K25" s="24">
        <v>18</v>
      </c>
      <c r="L25" s="24">
        <v>18</v>
      </c>
      <c r="M25" s="24">
        <f t="shared" si="3"/>
        <v>36</v>
      </c>
      <c r="N25" s="24">
        <v>17</v>
      </c>
      <c r="O25" s="24">
        <v>17</v>
      </c>
      <c r="P25" s="24">
        <f t="shared" si="4"/>
        <v>34</v>
      </c>
      <c r="Q25" s="24">
        <v>258</v>
      </c>
      <c r="R25" s="24">
        <v>259</v>
      </c>
      <c r="S25" s="24">
        <f t="shared" si="5"/>
        <v>517</v>
      </c>
      <c r="T25" s="24">
        <f t="shared" si="6"/>
        <v>710</v>
      </c>
      <c r="U25" s="24">
        <f t="shared" si="7"/>
        <v>711</v>
      </c>
      <c r="V25" s="22">
        <f t="shared" si="8"/>
        <v>1421</v>
      </c>
    </row>
    <row r="26" spans="1:22" x14ac:dyDescent="0.25">
      <c r="A26" s="36" t="s">
        <v>34</v>
      </c>
      <c r="B26" s="24">
        <v>85</v>
      </c>
      <c r="C26" s="21">
        <v>85</v>
      </c>
      <c r="D26" s="24">
        <f t="shared" si="0"/>
        <v>170</v>
      </c>
      <c r="E26" s="24">
        <v>82</v>
      </c>
      <c r="F26" s="24">
        <v>85</v>
      </c>
      <c r="G26" s="24">
        <f t="shared" si="1"/>
        <v>167</v>
      </c>
      <c r="H26" s="25">
        <v>108</v>
      </c>
      <c r="I26" s="25">
        <v>108</v>
      </c>
      <c r="J26" s="24">
        <f t="shared" si="2"/>
        <v>216</v>
      </c>
      <c r="K26" s="26">
        <v>93</v>
      </c>
      <c r="L26" s="26">
        <v>94</v>
      </c>
      <c r="M26" s="24">
        <f t="shared" si="3"/>
        <v>187</v>
      </c>
      <c r="N26" s="26">
        <v>106</v>
      </c>
      <c r="O26" s="26">
        <v>106</v>
      </c>
      <c r="P26" s="24">
        <f t="shared" si="4"/>
        <v>212</v>
      </c>
      <c r="Q26" s="24">
        <v>117</v>
      </c>
      <c r="R26" s="24">
        <v>117</v>
      </c>
      <c r="S26" s="24">
        <f t="shared" si="5"/>
        <v>234</v>
      </c>
      <c r="T26" s="24">
        <f t="shared" si="6"/>
        <v>591</v>
      </c>
      <c r="U26" s="24">
        <f t="shared" si="7"/>
        <v>595</v>
      </c>
      <c r="V26" s="22">
        <f t="shared" si="8"/>
        <v>1186</v>
      </c>
    </row>
    <row r="27" spans="1:22" x14ac:dyDescent="0.25">
      <c r="A27" s="58" t="s">
        <v>47</v>
      </c>
      <c r="B27" s="29">
        <v>28</v>
      </c>
      <c r="C27" s="29">
        <v>25</v>
      </c>
      <c r="D27" s="24">
        <f t="shared" si="0"/>
        <v>53</v>
      </c>
      <c r="E27" s="31">
        <v>44</v>
      </c>
      <c r="F27" s="31">
        <v>46</v>
      </c>
      <c r="G27" s="24">
        <f t="shared" si="1"/>
        <v>90</v>
      </c>
      <c r="H27" s="25">
        <v>31</v>
      </c>
      <c r="I27" s="25">
        <v>31</v>
      </c>
      <c r="J27" s="24">
        <f t="shared" si="2"/>
        <v>62</v>
      </c>
      <c r="K27" s="26">
        <v>44</v>
      </c>
      <c r="L27" s="26">
        <v>43</v>
      </c>
      <c r="M27" s="24">
        <f t="shared" si="3"/>
        <v>87</v>
      </c>
      <c r="N27" s="26">
        <v>43</v>
      </c>
      <c r="O27" s="26">
        <v>39</v>
      </c>
      <c r="P27" s="24">
        <f t="shared" si="4"/>
        <v>82</v>
      </c>
      <c r="Q27" s="24">
        <v>36</v>
      </c>
      <c r="R27" s="24">
        <v>36</v>
      </c>
      <c r="S27" s="24">
        <f t="shared" si="5"/>
        <v>72</v>
      </c>
      <c r="T27" s="24">
        <f t="shared" si="6"/>
        <v>226</v>
      </c>
      <c r="U27" s="24">
        <f t="shared" si="7"/>
        <v>220</v>
      </c>
      <c r="V27" s="22">
        <f t="shared" si="8"/>
        <v>446</v>
      </c>
    </row>
    <row r="28" spans="1:22" x14ac:dyDescent="0.25">
      <c r="A28" s="36" t="s">
        <v>35</v>
      </c>
      <c r="B28" s="24">
        <v>137</v>
      </c>
      <c r="C28" s="21">
        <v>138</v>
      </c>
      <c r="D28" s="24">
        <f t="shared" si="0"/>
        <v>275</v>
      </c>
      <c r="E28" s="24">
        <v>139</v>
      </c>
      <c r="F28" s="24">
        <v>138</v>
      </c>
      <c r="G28" s="24">
        <f t="shared" si="1"/>
        <v>277</v>
      </c>
      <c r="H28" s="25">
        <v>175</v>
      </c>
      <c r="I28" s="25">
        <v>169</v>
      </c>
      <c r="J28" s="24">
        <f t="shared" si="2"/>
        <v>344</v>
      </c>
      <c r="K28" s="24">
        <v>185</v>
      </c>
      <c r="L28" s="24">
        <v>183</v>
      </c>
      <c r="M28" s="24">
        <f t="shared" si="3"/>
        <v>368</v>
      </c>
      <c r="N28" s="24">
        <v>200</v>
      </c>
      <c r="O28" s="24">
        <v>199</v>
      </c>
      <c r="P28" s="24">
        <f t="shared" si="4"/>
        <v>399</v>
      </c>
      <c r="Q28" s="24">
        <v>194</v>
      </c>
      <c r="R28" s="24">
        <v>194</v>
      </c>
      <c r="S28" s="24">
        <f t="shared" si="5"/>
        <v>388</v>
      </c>
      <c r="T28" s="24">
        <f t="shared" si="6"/>
        <v>1030</v>
      </c>
      <c r="U28" s="24">
        <f t="shared" si="7"/>
        <v>1021</v>
      </c>
      <c r="V28" s="22">
        <f t="shared" si="8"/>
        <v>2051</v>
      </c>
    </row>
    <row r="29" spans="1:22" x14ac:dyDescent="0.25">
      <c r="A29" s="36" t="s">
        <v>36</v>
      </c>
      <c r="B29" s="24">
        <v>52</v>
      </c>
      <c r="C29" s="21">
        <v>51</v>
      </c>
      <c r="D29" s="24">
        <f t="shared" si="0"/>
        <v>103</v>
      </c>
      <c r="E29" s="24">
        <v>33</v>
      </c>
      <c r="F29" s="24">
        <v>32</v>
      </c>
      <c r="G29" s="24">
        <f t="shared" si="1"/>
        <v>65</v>
      </c>
      <c r="H29" s="25">
        <v>29</v>
      </c>
      <c r="I29" s="25">
        <v>29</v>
      </c>
      <c r="J29" s="24">
        <f t="shared" si="2"/>
        <v>58</v>
      </c>
      <c r="K29" s="26">
        <v>34</v>
      </c>
      <c r="L29" s="26">
        <v>34</v>
      </c>
      <c r="M29" s="24">
        <f t="shared" si="3"/>
        <v>68</v>
      </c>
      <c r="N29" s="26">
        <v>28</v>
      </c>
      <c r="O29" s="26">
        <v>28</v>
      </c>
      <c r="P29" s="24">
        <f t="shared" si="4"/>
        <v>56</v>
      </c>
      <c r="Q29" s="24">
        <v>61</v>
      </c>
      <c r="R29" s="24">
        <v>64</v>
      </c>
      <c r="S29" s="24">
        <f t="shared" si="5"/>
        <v>125</v>
      </c>
      <c r="T29" s="24">
        <f t="shared" si="6"/>
        <v>237</v>
      </c>
      <c r="U29" s="24">
        <f t="shared" si="7"/>
        <v>238</v>
      </c>
      <c r="V29" s="22">
        <f t="shared" si="8"/>
        <v>475</v>
      </c>
    </row>
    <row r="30" spans="1:22" x14ac:dyDescent="0.25">
      <c r="A30" s="36" t="s">
        <v>37</v>
      </c>
      <c r="B30" s="24"/>
      <c r="C30" s="21"/>
      <c r="D30" s="24">
        <f t="shared" si="0"/>
        <v>0</v>
      </c>
      <c r="E30" s="24"/>
      <c r="F30" s="24"/>
      <c r="G30" s="24">
        <f t="shared" si="1"/>
        <v>0</v>
      </c>
      <c r="H30" s="25">
        <v>0</v>
      </c>
      <c r="I30" s="25">
        <v>0</v>
      </c>
      <c r="J30" s="24">
        <f t="shared" si="2"/>
        <v>0</v>
      </c>
      <c r="K30" s="24"/>
      <c r="L30" s="21"/>
      <c r="M30" s="24">
        <f t="shared" si="3"/>
        <v>0</v>
      </c>
      <c r="N30" s="24"/>
      <c r="O30" s="24"/>
      <c r="P30" s="24">
        <f t="shared" si="4"/>
        <v>0</v>
      </c>
      <c r="Q30" s="24">
        <v>0</v>
      </c>
      <c r="R30" s="24">
        <v>0</v>
      </c>
      <c r="S30" s="24">
        <f t="shared" si="5"/>
        <v>0</v>
      </c>
      <c r="T30" s="24">
        <f t="shared" si="6"/>
        <v>0</v>
      </c>
      <c r="U30" s="24">
        <f t="shared" si="7"/>
        <v>0</v>
      </c>
      <c r="V30" s="22">
        <f t="shared" si="8"/>
        <v>0</v>
      </c>
    </row>
    <row r="31" spans="1:22" x14ac:dyDescent="0.25">
      <c r="A31" s="36" t="s">
        <v>38</v>
      </c>
      <c r="B31" s="24"/>
      <c r="C31" s="21"/>
      <c r="D31" s="24">
        <f t="shared" si="0"/>
        <v>0</v>
      </c>
      <c r="E31" s="24"/>
      <c r="F31" s="24"/>
      <c r="G31" s="24">
        <f t="shared" si="1"/>
        <v>0</v>
      </c>
      <c r="H31" s="25">
        <v>0</v>
      </c>
      <c r="I31" s="25">
        <v>0</v>
      </c>
      <c r="J31" s="24">
        <f t="shared" si="2"/>
        <v>0</v>
      </c>
      <c r="K31" s="24"/>
      <c r="L31" s="21"/>
      <c r="M31" s="24">
        <f t="shared" si="3"/>
        <v>0</v>
      </c>
      <c r="N31" s="24"/>
      <c r="O31" s="24"/>
      <c r="P31" s="24">
        <f t="shared" si="4"/>
        <v>0</v>
      </c>
      <c r="Q31" s="24">
        <v>0</v>
      </c>
      <c r="R31" s="24">
        <v>0</v>
      </c>
      <c r="S31" s="24">
        <f t="shared" si="5"/>
        <v>0</v>
      </c>
      <c r="T31" s="24">
        <f t="shared" si="6"/>
        <v>0</v>
      </c>
      <c r="U31" s="24">
        <f t="shared" si="7"/>
        <v>0</v>
      </c>
      <c r="V31" s="22">
        <f t="shared" si="8"/>
        <v>0</v>
      </c>
    </row>
    <row r="32" spans="1:22" x14ac:dyDescent="0.25">
      <c r="A32" s="36" t="s">
        <v>39</v>
      </c>
      <c r="B32" s="24">
        <v>211</v>
      </c>
      <c r="C32" s="21">
        <v>213</v>
      </c>
      <c r="D32" s="24">
        <f t="shared" si="0"/>
        <v>424</v>
      </c>
      <c r="E32" s="24">
        <v>223</v>
      </c>
      <c r="F32" s="24">
        <v>223</v>
      </c>
      <c r="G32" s="24">
        <f t="shared" si="1"/>
        <v>446</v>
      </c>
      <c r="H32" s="28">
        <v>226</v>
      </c>
      <c r="I32" s="28">
        <v>222</v>
      </c>
      <c r="J32" s="24">
        <f t="shared" si="2"/>
        <v>448</v>
      </c>
      <c r="K32" s="26">
        <v>233</v>
      </c>
      <c r="L32" s="26">
        <v>233</v>
      </c>
      <c r="M32" s="24">
        <f t="shared" si="3"/>
        <v>466</v>
      </c>
      <c r="N32" s="24">
        <v>232</v>
      </c>
      <c r="O32" s="24">
        <v>233</v>
      </c>
      <c r="P32" s="24">
        <f t="shared" si="4"/>
        <v>465</v>
      </c>
      <c r="Q32" s="24">
        <v>270</v>
      </c>
      <c r="R32" s="24">
        <v>268</v>
      </c>
      <c r="S32" s="24">
        <f t="shared" si="5"/>
        <v>538</v>
      </c>
      <c r="T32" s="24">
        <f t="shared" si="6"/>
        <v>1395</v>
      </c>
      <c r="U32" s="24">
        <f t="shared" si="7"/>
        <v>1392</v>
      </c>
      <c r="V32" s="22">
        <f t="shared" si="8"/>
        <v>2787</v>
      </c>
    </row>
    <row r="33" spans="1:22" x14ac:dyDescent="0.25">
      <c r="A33" s="36" t="s">
        <v>40</v>
      </c>
      <c r="B33" s="24">
        <v>242</v>
      </c>
      <c r="C33" s="21">
        <v>241</v>
      </c>
      <c r="D33" s="24">
        <f t="shared" si="0"/>
        <v>483</v>
      </c>
      <c r="E33" s="24">
        <v>281</v>
      </c>
      <c r="F33" s="24">
        <v>278</v>
      </c>
      <c r="G33" s="24">
        <f t="shared" si="1"/>
        <v>559</v>
      </c>
      <c r="H33" s="28">
        <v>218</v>
      </c>
      <c r="I33" s="28">
        <v>217</v>
      </c>
      <c r="J33" s="24">
        <f t="shared" si="2"/>
        <v>435</v>
      </c>
      <c r="K33" s="26">
        <v>253</v>
      </c>
      <c r="L33" s="26">
        <v>253</v>
      </c>
      <c r="M33" s="24">
        <f t="shared" si="3"/>
        <v>506</v>
      </c>
      <c r="N33" s="26">
        <v>281</v>
      </c>
      <c r="O33" s="26">
        <v>282</v>
      </c>
      <c r="P33" s="24">
        <f t="shared" si="4"/>
        <v>563</v>
      </c>
      <c r="Q33" s="24">
        <v>364</v>
      </c>
      <c r="R33" s="24">
        <v>362</v>
      </c>
      <c r="S33" s="24">
        <f t="shared" si="5"/>
        <v>726</v>
      </c>
      <c r="T33" s="24">
        <f t="shared" si="6"/>
        <v>1639</v>
      </c>
      <c r="U33" s="24">
        <f t="shared" si="7"/>
        <v>1633</v>
      </c>
      <c r="V33" s="22">
        <f t="shared" si="8"/>
        <v>3272</v>
      </c>
    </row>
    <row r="34" spans="1:22" x14ac:dyDescent="0.25">
      <c r="A34" s="36" t="s">
        <v>41</v>
      </c>
      <c r="B34" s="24">
        <v>34</v>
      </c>
      <c r="C34" s="21">
        <v>34</v>
      </c>
      <c r="D34" s="24">
        <f t="shared" si="0"/>
        <v>68</v>
      </c>
      <c r="E34" s="31">
        <v>43</v>
      </c>
      <c r="F34" s="31">
        <v>42</v>
      </c>
      <c r="G34" s="24">
        <f t="shared" si="1"/>
        <v>85</v>
      </c>
      <c r="H34" s="28">
        <v>41</v>
      </c>
      <c r="I34" s="28">
        <v>41</v>
      </c>
      <c r="J34" s="24">
        <f t="shared" si="2"/>
        <v>82</v>
      </c>
      <c r="K34" s="24">
        <v>44</v>
      </c>
      <c r="L34" s="24">
        <v>41</v>
      </c>
      <c r="M34" s="24">
        <f t="shared" si="3"/>
        <v>85</v>
      </c>
      <c r="N34" s="24">
        <v>38</v>
      </c>
      <c r="O34" s="24">
        <v>39</v>
      </c>
      <c r="P34" s="24">
        <f t="shared" si="4"/>
        <v>77</v>
      </c>
      <c r="Q34" s="24">
        <v>50</v>
      </c>
      <c r="R34" s="24">
        <v>53</v>
      </c>
      <c r="S34" s="24">
        <f t="shared" si="5"/>
        <v>103</v>
      </c>
      <c r="T34" s="24">
        <f t="shared" si="6"/>
        <v>250</v>
      </c>
      <c r="U34" s="24">
        <f t="shared" si="7"/>
        <v>250</v>
      </c>
      <c r="V34" s="22">
        <f t="shared" si="8"/>
        <v>500</v>
      </c>
    </row>
    <row r="35" spans="1:22" x14ac:dyDescent="0.25">
      <c r="A35" s="36" t="s">
        <v>42</v>
      </c>
      <c r="B35" s="24"/>
      <c r="C35" s="21"/>
      <c r="D35" s="24">
        <f t="shared" si="0"/>
        <v>0</v>
      </c>
      <c r="E35" s="24"/>
      <c r="F35" s="24"/>
      <c r="G35" s="24">
        <f t="shared" si="1"/>
        <v>0</v>
      </c>
      <c r="H35" s="25">
        <v>0</v>
      </c>
      <c r="I35" s="25">
        <v>0</v>
      </c>
      <c r="J35" s="24">
        <f t="shared" si="2"/>
        <v>0</v>
      </c>
      <c r="K35" s="24"/>
      <c r="L35" s="21"/>
      <c r="M35" s="24">
        <f t="shared" si="3"/>
        <v>0</v>
      </c>
      <c r="N35" s="24"/>
      <c r="O35" s="24"/>
      <c r="P35" s="24">
        <f t="shared" si="4"/>
        <v>0</v>
      </c>
      <c r="Q35" s="24">
        <v>0</v>
      </c>
      <c r="R35" s="24">
        <v>0</v>
      </c>
      <c r="S35" s="24">
        <f t="shared" si="5"/>
        <v>0</v>
      </c>
      <c r="T35" s="24">
        <f t="shared" si="6"/>
        <v>0</v>
      </c>
      <c r="U35" s="24">
        <f t="shared" si="7"/>
        <v>0</v>
      </c>
      <c r="V35" s="22">
        <f t="shared" si="8"/>
        <v>0</v>
      </c>
    </row>
    <row r="36" spans="1:22" x14ac:dyDescent="0.25">
      <c r="A36" s="36"/>
      <c r="B36" s="24"/>
      <c r="C36" s="21"/>
      <c r="D36" s="24">
        <f t="shared" si="0"/>
        <v>0</v>
      </c>
      <c r="E36" s="24"/>
      <c r="F36" s="24"/>
      <c r="G36" s="24">
        <f t="shared" si="1"/>
        <v>0</v>
      </c>
      <c r="H36" s="25">
        <v>0</v>
      </c>
      <c r="I36" s="25">
        <v>0</v>
      </c>
      <c r="J36" s="24">
        <f t="shared" si="2"/>
        <v>0</v>
      </c>
      <c r="K36" s="24"/>
      <c r="L36" s="21"/>
      <c r="M36" s="24">
        <f t="shared" si="3"/>
        <v>0</v>
      </c>
      <c r="N36" s="24"/>
      <c r="O36" s="24"/>
      <c r="P36" s="24">
        <f t="shared" si="4"/>
        <v>0</v>
      </c>
      <c r="Q36" s="27">
        <v>0</v>
      </c>
      <c r="R36" s="27">
        <v>0</v>
      </c>
      <c r="S36" s="24">
        <f t="shared" si="5"/>
        <v>0</v>
      </c>
      <c r="T36" s="24">
        <f t="shared" si="6"/>
        <v>0</v>
      </c>
      <c r="U36" s="24">
        <f t="shared" si="7"/>
        <v>0</v>
      </c>
      <c r="V36" s="22">
        <f t="shared" si="8"/>
        <v>0</v>
      </c>
    </row>
    <row r="37" spans="1:22" x14ac:dyDescent="0.25">
      <c r="A37" s="36" t="s">
        <v>43</v>
      </c>
      <c r="B37" s="24">
        <v>82</v>
      </c>
      <c r="C37" s="21">
        <v>66</v>
      </c>
      <c r="D37" s="24">
        <f t="shared" si="0"/>
        <v>148</v>
      </c>
      <c r="E37" s="27">
        <v>88</v>
      </c>
      <c r="F37" s="27">
        <v>89</v>
      </c>
      <c r="G37" s="24">
        <f t="shared" si="1"/>
        <v>177</v>
      </c>
      <c r="H37" s="28">
        <v>69</v>
      </c>
      <c r="I37" s="28">
        <v>68</v>
      </c>
      <c r="J37" s="24">
        <f t="shared" si="2"/>
        <v>137</v>
      </c>
      <c r="K37" s="24">
        <v>75</v>
      </c>
      <c r="L37" s="24">
        <v>73</v>
      </c>
      <c r="M37" s="24">
        <f t="shared" si="3"/>
        <v>148</v>
      </c>
      <c r="N37" s="26">
        <v>65</v>
      </c>
      <c r="O37" s="26">
        <v>65</v>
      </c>
      <c r="P37" s="24">
        <f t="shared" si="4"/>
        <v>130</v>
      </c>
      <c r="Q37" s="24">
        <v>54</v>
      </c>
      <c r="R37" s="24">
        <v>54</v>
      </c>
      <c r="S37" s="24">
        <f t="shared" si="5"/>
        <v>108</v>
      </c>
      <c r="T37" s="24">
        <f t="shared" si="6"/>
        <v>433</v>
      </c>
      <c r="U37" s="24">
        <f t="shared" si="7"/>
        <v>415</v>
      </c>
      <c r="V37" s="22">
        <f t="shared" si="8"/>
        <v>848</v>
      </c>
    </row>
    <row r="38" spans="1:22" x14ac:dyDescent="0.25">
      <c r="A38" s="36" t="s">
        <v>44</v>
      </c>
      <c r="B38" s="33"/>
      <c r="C38" s="33"/>
      <c r="D38" s="24">
        <f t="shared" si="0"/>
        <v>0</v>
      </c>
      <c r="E38" s="33"/>
      <c r="F38" s="33"/>
      <c r="G38" s="24">
        <f t="shared" si="1"/>
        <v>0</v>
      </c>
      <c r="H38" s="25"/>
      <c r="I38" s="25"/>
      <c r="J38" s="24">
        <f t="shared" si="2"/>
        <v>0</v>
      </c>
      <c r="K38" s="33"/>
      <c r="L38" s="33"/>
      <c r="M38" s="24">
        <f t="shared" si="3"/>
        <v>0</v>
      </c>
      <c r="N38" s="24"/>
      <c r="O38" s="24"/>
      <c r="P38" s="24">
        <f t="shared" si="4"/>
        <v>0</v>
      </c>
      <c r="Q38" s="29"/>
      <c r="R38" s="29"/>
      <c r="S38" s="24">
        <f t="shared" si="5"/>
        <v>0</v>
      </c>
      <c r="T38" s="24">
        <f t="shared" si="6"/>
        <v>0</v>
      </c>
      <c r="U38" s="24">
        <f t="shared" si="7"/>
        <v>0</v>
      </c>
      <c r="V38" s="22">
        <f t="shared" si="8"/>
        <v>0</v>
      </c>
    </row>
    <row r="39" spans="1:22" x14ac:dyDescent="0.25">
      <c r="A39" s="58" t="s">
        <v>48</v>
      </c>
      <c r="B39" s="29">
        <v>631</v>
      </c>
      <c r="C39" s="29">
        <v>631</v>
      </c>
      <c r="D39" s="24">
        <f t="shared" si="0"/>
        <v>1262</v>
      </c>
      <c r="E39" s="24">
        <v>555</v>
      </c>
      <c r="F39" s="24">
        <v>553</v>
      </c>
      <c r="G39" s="24">
        <f t="shared" si="1"/>
        <v>1108</v>
      </c>
      <c r="H39" s="25">
        <v>531</v>
      </c>
      <c r="I39" s="25">
        <v>531</v>
      </c>
      <c r="J39" s="24">
        <f t="shared" si="2"/>
        <v>1062</v>
      </c>
      <c r="K39" s="26">
        <v>477</v>
      </c>
      <c r="L39" s="26">
        <v>480</v>
      </c>
      <c r="M39" s="24">
        <f t="shared" si="3"/>
        <v>957</v>
      </c>
      <c r="N39" s="26">
        <v>523</v>
      </c>
      <c r="O39" s="26">
        <v>522</v>
      </c>
      <c r="P39" s="24">
        <f t="shared" si="4"/>
        <v>1045</v>
      </c>
      <c r="Q39" s="29">
        <v>357</v>
      </c>
      <c r="R39" s="29">
        <v>356</v>
      </c>
      <c r="S39" s="24">
        <f t="shared" si="5"/>
        <v>713</v>
      </c>
      <c r="T39" s="24">
        <f t="shared" si="6"/>
        <v>3074</v>
      </c>
      <c r="U39" s="24">
        <f t="shared" si="7"/>
        <v>3073</v>
      </c>
      <c r="V39" s="22">
        <f t="shared" si="8"/>
        <v>6147</v>
      </c>
    </row>
    <row r="40" spans="1:22" x14ac:dyDescent="0.25">
      <c r="A40" s="58" t="s">
        <v>49</v>
      </c>
      <c r="B40" s="34">
        <v>61</v>
      </c>
      <c r="C40" s="29">
        <v>61</v>
      </c>
      <c r="D40" s="24">
        <f t="shared" si="0"/>
        <v>122</v>
      </c>
      <c r="E40" s="29">
        <v>59</v>
      </c>
      <c r="F40" s="29">
        <v>59</v>
      </c>
      <c r="G40" s="24">
        <f t="shared" si="1"/>
        <v>118</v>
      </c>
      <c r="H40" s="25">
        <v>73</v>
      </c>
      <c r="I40" s="25">
        <v>73</v>
      </c>
      <c r="J40" s="24">
        <f t="shared" si="2"/>
        <v>146</v>
      </c>
      <c r="K40" s="26">
        <v>69</v>
      </c>
      <c r="L40" s="26">
        <v>69</v>
      </c>
      <c r="M40" s="24">
        <f t="shared" si="3"/>
        <v>138</v>
      </c>
      <c r="N40" s="26">
        <v>74</v>
      </c>
      <c r="O40" s="26">
        <v>74</v>
      </c>
      <c r="P40" s="24">
        <f t="shared" si="4"/>
        <v>148</v>
      </c>
      <c r="Q40" s="29">
        <v>70</v>
      </c>
      <c r="R40" s="29">
        <v>70</v>
      </c>
      <c r="S40" s="24">
        <f t="shared" si="5"/>
        <v>140</v>
      </c>
      <c r="T40" s="24">
        <f t="shared" si="6"/>
        <v>406</v>
      </c>
      <c r="U40" s="24">
        <f t="shared" si="7"/>
        <v>406</v>
      </c>
      <c r="V40" s="22">
        <f t="shared" si="8"/>
        <v>812</v>
      </c>
    </row>
    <row r="41" spans="1:22" x14ac:dyDescent="0.25">
      <c r="A41" s="58" t="s">
        <v>51</v>
      </c>
      <c r="B41" s="29">
        <v>63</v>
      </c>
      <c r="C41" s="29">
        <v>63</v>
      </c>
      <c r="D41" s="24">
        <f t="shared" si="0"/>
        <v>126</v>
      </c>
      <c r="E41" s="29">
        <v>38</v>
      </c>
      <c r="F41" s="29">
        <v>38</v>
      </c>
      <c r="G41" s="24">
        <f t="shared" si="1"/>
        <v>76</v>
      </c>
      <c r="H41" s="25">
        <v>39</v>
      </c>
      <c r="I41" s="25">
        <v>39</v>
      </c>
      <c r="J41" s="24">
        <f t="shared" si="2"/>
        <v>78</v>
      </c>
      <c r="K41" s="26">
        <v>37</v>
      </c>
      <c r="L41" s="26">
        <v>37</v>
      </c>
      <c r="M41" s="24">
        <f t="shared" si="3"/>
        <v>74</v>
      </c>
      <c r="N41" s="26">
        <v>46</v>
      </c>
      <c r="O41" s="26">
        <v>46</v>
      </c>
      <c r="P41" s="24">
        <f t="shared" si="4"/>
        <v>92</v>
      </c>
      <c r="Q41" s="29">
        <v>41</v>
      </c>
      <c r="R41" s="29">
        <v>40</v>
      </c>
      <c r="S41" s="24">
        <f t="shared" si="5"/>
        <v>81</v>
      </c>
      <c r="T41" s="24">
        <f t="shared" si="6"/>
        <v>264</v>
      </c>
      <c r="U41" s="24">
        <f t="shared" si="7"/>
        <v>263</v>
      </c>
      <c r="V41" s="22">
        <f t="shared" si="8"/>
        <v>527</v>
      </c>
    </row>
    <row r="42" spans="1:22" x14ac:dyDescent="0.25">
      <c r="A42" s="58" t="s">
        <v>52</v>
      </c>
      <c r="B42" s="29"/>
      <c r="C42" s="29"/>
      <c r="D42" s="24">
        <f t="shared" si="0"/>
        <v>0</v>
      </c>
      <c r="E42" s="29"/>
      <c r="F42" s="29"/>
      <c r="G42" s="24">
        <f t="shared" si="1"/>
        <v>0</v>
      </c>
      <c r="H42" s="25">
        <v>0</v>
      </c>
      <c r="I42" s="25">
        <v>0</v>
      </c>
      <c r="J42" s="24">
        <f t="shared" si="2"/>
        <v>0</v>
      </c>
      <c r="K42" s="29"/>
      <c r="L42" s="29"/>
      <c r="M42" s="24">
        <f t="shared" si="3"/>
        <v>0</v>
      </c>
      <c r="N42" s="29"/>
      <c r="O42" s="29"/>
      <c r="P42" s="24">
        <f t="shared" si="4"/>
        <v>0</v>
      </c>
      <c r="Q42" s="29">
        <v>0</v>
      </c>
      <c r="R42" s="29">
        <v>0</v>
      </c>
      <c r="S42" s="24">
        <f t="shared" si="5"/>
        <v>0</v>
      </c>
      <c r="T42" s="24">
        <f t="shared" si="6"/>
        <v>0</v>
      </c>
      <c r="U42" s="24">
        <f t="shared" si="7"/>
        <v>0</v>
      </c>
      <c r="V42" s="22">
        <f t="shared" si="8"/>
        <v>0</v>
      </c>
    </row>
    <row r="43" spans="1:22" x14ac:dyDescent="0.25">
      <c r="A43" s="58" t="s">
        <v>50</v>
      </c>
      <c r="B43" s="29">
        <v>91</v>
      </c>
      <c r="C43" s="29">
        <v>91</v>
      </c>
      <c r="D43" s="24">
        <f t="shared" si="0"/>
        <v>182</v>
      </c>
      <c r="E43" s="29">
        <v>90</v>
      </c>
      <c r="F43" s="29">
        <v>92</v>
      </c>
      <c r="G43" s="24">
        <f t="shared" si="1"/>
        <v>182</v>
      </c>
      <c r="H43" s="28">
        <v>39</v>
      </c>
      <c r="I43" s="28">
        <v>39</v>
      </c>
      <c r="J43" s="24">
        <f t="shared" si="2"/>
        <v>78</v>
      </c>
      <c r="K43" s="26">
        <v>89</v>
      </c>
      <c r="L43" s="26">
        <v>93</v>
      </c>
      <c r="M43" s="24">
        <f t="shared" si="3"/>
        <v>182</v>
      </c>
      <c r="N43" s="26">
        <v>97</v>
      </c>
      <c r="O43" s="26">
        <v>96</v>
      </c>
      <c r="P43" s="24">
        <f t="shared" si="4"/>
        <v>193</v>
      </c>
      <c r="Q43" s="24">
        <v>110</v>
      </c>
      <c r="R43" s="24">
        <v>110</v>
      </c>
      <c r="S43" s="24">
        <f t="shared" si="5"/>
        <v>220</v>
      </c>
      <c r="T43" s="24">
        <f t="shared" si="6"/>
        <v>516</v>
      </c>
      <c r="U43" s="24">
        <f t="shared" si="7"/>
        <v>521</v>
      </c>
      <c r="V43" s="22">
        <f t="shared" si="8"/>
        <v>1037</v>
      </c>
    </row>
    <row r="44" spans="1:22" x14ac:dyDescent="0.25">
      <c r="A44" s="36" t="s">
        <v>45</v>
      </c>
      <c r="B44" s="24"/>
      <c r="C44" s="24"/>
      <c r="D44" s="24">
        <f t="shared" si="0"/>
        <v>0</v>
      </c>
      <c r="E44" s="24"/>
      <c r="F44" s="24"/>
      <c r="G44" s="24">
        <f t="shared" si="1"/>
        <v>0</v>
      </c>
      <c r="H44" s="28">
        <v>20</v>
      </c>
      <c r="I44" s="28">
        <v>19</v>
      </c>
      <c r="J44" s="24">
        <f t="shared" si="2"/>
        <v>39</v>
      </c>
      <c r="K44" s="24">
        <v>7</v>
      </c>
      <c r="L44" s="24">
        <v>9</v>
      </c>
      <c r="M44" s="24">
        <f t="shared" si="3"/>
        <v>16</v>
      </c>
      <c r="N44" s="24">
        <v>5</v>
      </c>
      <c r="O44" s="24">
        <v>5</v>
      </c>
      <c r="P44" s="24">
        <f t="shared" si="4"/>
        <v>10</v>
      </c>
      <c r="Q44" s="22">
        <v>9</v>
      </c>
      <c r="R44" s="22">
        <v>7</v>
      </c>
      <c r="S44" s="24">
        <f t="shared" si="5"/>
        <v>16</v>
      </c>
      <c r="T44" s="24">
        <f t="shared" si="6"/>
        <v>41</v>
      </c>
      <c r="U44" s="24">
        <f t="shared" si="7"/>
        <v>40</v>
      </c>
      <c r="V44" s="22">
        <f t="shared" si="8"/>
        <v>81</v>
      </c>
    </row>
    <row r="45" spans="1:22" x14ac:dyDescent="0.25">
      <c r="A45" s="36" t="s">
        <v>46</v>
      </c>
      <c r="B45" s="24"/>
      <c r="C45" s="24"/>
      <c r="D45" s="24">
        <f t="shared" si="0"/>
        <v>0</v>
      </c>
      <c r="E45" s="22"/>
      <c r="F45" s="22"/>
      <c r="G45" s="24">
        <f t="shared" si="1"/>
        <v>0</v>
      </c>
      <c r="H45" s="28">
        <v>7</v>
      </c>
      <c r="I45" s="28">
        <v>7</v>
      </c>
      <c r="J45" s="24">
        <f t="shared" si="2"/>
        <v>14</v>
      </c>
      <c r="K45" s="24">
        <v>16</v>
      </c>
      <c r="L45" s="24">
        <v>17</v>
      </c>
      <c r="M45" s="24">
        <f t="shared" si="3"/>
        <v>33</v>
      </c>
      <c r="N45" s="24">
        <v>39</v>
      </c>
      <c r="O45" s="24">
        <v>47</v>
      </c>
      <c r="P45" s="24">
        <f t="shared" si="4"/>
        <v>86</v>
      </c>
      <c r="Q45" s="33">
        <v>14</v>
      </c>
      <c r="R45" s="33">
        <v>14</v>
      </c>
      <c r="S45" s="24">
        <f t="shared" si="5"/>
        <v>28</v>
      </c>
      <c r="T45" s="24">
        <f t="shared" si="6"/>
        <v>76</v>
      </c>
      <c r="U45" s="24">
        <f t="shared" si="7"/>
        <v>85</v>
      </c>
      <c r="V45" s="22">
        <f t="shared" si="8"/>
        <v>161</v>
      </c>
    </row>
    <row r="46" spans="1:22" x14ac:dyDescent="0.25">
      <c r="A46" s="36" t="s">
        <v>11</v>
      </c>
      <c r="B46" s="33">
        <f t="shared" ref="B46:U46" si="9">SUM(B4:B45)</f>
        <v>12237</v>
      </c>
      <c r="C46" s="33">
        <f t="shared" si="9"/>
        <v>11953</v>
      </c>
      <c r="D46" s="33">
        <f t="shared" si="9"/>
        <v>24190</v>
      </c>
      <c r="E46" s="33">
        <f t="shared" si="9"/>
        <v>13452</v>
      </c>
      <c r="F46" s="33">
        <f t="shared" si="9"/>
        <v>13251</v>
      </c>
      <c r="G46" s="33">
        <f t="shared" si="9"/>
        <v>26703</v>
      </c>
      <c r="H46" s="33">
        <f t="shared" si="9"/>
        <v>12798</v>
      </c>
      <c r="I46" s="33">
        <f t="shared" si="9"/>
        <v>12739</v>
      </c>
      <c r="J46" s="33">
        <f t="shared" si="9"/>
        <v>25537</v>
      </c>
      <c r="K46" s="33">
        <f t="shared" si="9"/>
        <v>13404</v>
      </c>
      <c r="L46" s="33">
        <f t="shared" si="9"/>
        <v>13352</v>
      </c>
      <c r="M46" s="33">
        <f t="shared" si="9"/>
        <v>26756</v>
      </c>
      <c r="N46" s="33">
        <f t="shared" si="9"/>
        <v>13757</v>
      </c>
      <c r="O46" s="33">
        <f t="shared" si="9"/>
        <v>13647</v>
      </c>
      <c r="P46" s="33">
        <f t="shared" si="9"/>
        <v>27404</v>
      </c>
      <c r="Q46" s="33">
        <f t="shared" si="9"/>
        <v>15316</v>
      </c>
      <c r="R46" s="33">
        <f t="shared" si="9"/>
        <v>15129</v>
      </c>
      <c r="S46" s="33">
        <f t="shared" si="9"/>
        <v>30445</v>
      </c>
      <c r="T46" s="33">
        <f t="shared" si="9"/>
        <v>80964</v>
      </c>
      <c r="U46" s="33">
        <f t="shared" si="9"/>
        <v>80071</v>
      </c>
      <c r="V46" s="33">
        <f>SUM(V4:V45)</f>
        <v>161035</v>
      </c>
    </row>
  </sheetData>
  <mergeCells count="7">
    <mergeCell ref="T2:V2"/>
    <mergeCell ref="B2:D2"/>
    <mergeCell ref="E2:G2"/>
    <mergeCell ref="H2:J2"/>
    <mergeCell ref="K2:M2"/>
    <mergeCell ref="N2:P2"/>
    <mergeCell ref="Q2:S2"/>
  </mergeCells>
  <phoneticPr fontId="2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7"/>
  <sheetViews>
    <sheetView zoomScale="96" zoomScaleNormal="96" workbookViewId="0">
      <pane xSplit="1" ySplit="2" topLeftCell="AN27" activePane="bottomRight" state="frozen"/>
      <selection pane="topRight" activeCell="B1" sqref="B1"/>
      <selection pane="bottomLeft" activeCell="A3" sqref="A3"/>
      <selection pane="bottomRight" activeCell="AX45" sqref="AX45"/>
    </sheetView>
  </sheetViews>
  <sheetFormatPr defaultRowHeight="15" x14ac:dyDescent="0.25"/>
  <cols>
    <col min="1" max="1" width="10.5703125" style="52" customWidth="1"/>
    <col min="2" max="21" width="10.5703125" customWidth="1"/>
    <col min="22" max="22" width="15" customWidth="1"/>
    <col min="23" max="24" width="10.5703125" customWidth="1"/>
    <col min="25" max="41" width="10.42578125" customWidth="1"/>
    <col min="42" max="44" width="13.85546875" style="131" customWidth="1"/>
    <col min="45" max="47" width="13.85546875" style="148" customWidth="1"/>
    <col min="48" max="48" width="11.85546875" style="128" bestFit="1" customWidth="1"/>
    <col min="49" max="49" width="12.42578125" style="128" customWidth="1"/>
    <col min="50" max="50" width="14" style="128" customWidth="1"/>
    <col min="51" max="51" width="6.42578125" style="136" customWidth="1"/>
    <col min="52" max="54" width="12.7109375" customWidth="1"/>
    <col min="55" max="55" width="16.28515625" bestFit="1" customWidth="1"/>
    <col min="56" max="56" width="13.7109375" bestFit="1" customWidth="1"/>
    <col min="57" max="57" width="15.28515625" bestFit="1" customWidth="1"/>
    <col min="58" max="58" width="12.85546875" style="128" customWidth="1"/>
    <col min="59" max="61" width="14.85546875" bestFit="1" customWidth="1"/>
  </cols>
  <sheetData>
    <row r="1" spans="1:64" ht="15.75" thickBot="1" x14ac:dyDescent="0.3">
      <c r="A1" s="79"/>
      <c r="B1" s="173" t="s">
        <v>61</v>
      </c>
      <c r="C1" s="174"/>
      <c r="D1" s="175"/>
      <c r="E1" s="173" t="s">
        <v>62</v>
      </c>
      <c r="F1" s="174"/>
      <c r="G1" s="175"/>
      <c r="H1" s="173" t="s">
        <v>63</v>
      </c>
      <c r="I1" s="174"/>
      <c r="J1" s="175"/>
      <c r="K1" s="98"/>
      <c r="L1" s="99" t="s">
        <v>64</v>
      </c>
      <c r="M1" s="100"/>
      <c r="N1" s="173" t="s">
        <v>65</v>
      </c>
      <c r="O1" s="174"/>
      <c r="P1" s="175"/>
      <c r="Q1" s="174" t="s">
        <v>66</v>
      </c>
      <c r="R1" s="174"/>
      <c r="S1" s="174"/>
      <c r="T1" s="176" t="s">
        <v>67</v>
      </c>
      <c r="U1" s="177"/>
      <c r="V1" s="178"/>
      <c r="X1" s="161" t="s">
        <v>2</v>
      </c>
      <c r="Y1" s="162"/>
      <c r="Z1" s="163"/>
      <c r="AA1" s="161" t="s">
        <v>3</v>
      </c>
      <c r="AB1" s="162"/>
      <c r="AC1" s="163"/>
      <c r="AD1" s="161" t="s">
        <v>4</v>
      </c>
      <c r="AE1" s="162"/>
      <c r="AF1" s="163"/>
      <c r="AG1" s="161" t="s">
        <v>5</v>
      </c>
      <c r="AH1" s="162"/>
      <c r="AI1" s="163"/>
      <c r="AJ1" s="161" t="s">
        <v>6</v>
      </c>
      <c r="AK1" s="162"/>
      <c r="AL1" s="163"/>
      <c r="AM1" s="161" t="s">
        <v>7</v>
      </c>
      <c r="AN1" s="162"/>
      <c r="AO1" s="163"/>
      <c r="AP1" s="179" t="s">
        <v>78</v>
      </c>
      <c r="AQ1" s="180"/>
      <c r="AR1" s="181"/>
      <c r="AS1" s="185" t="s">
        <v>129</v>
      </c>
      <c r="AT1" s="186"/>
      <c r="AU1" s="186"/>
      <c r="AV1" s="182" t="s">
        <v>72</v>
      </c>
      <c r="AW1" s="183"/>
      <c r="AX1" s="184"/>
      <c r="AZ1" s="158" t="s">
        <v>73</v>
      </c>
      <c r="BA1" s="159"/>
      <c r="BB1" s="160"/>
      <c r="BC1" s="158" t="s">
        <v>75</v>
      </c>
      <c r="BD1" s="159"/>
      <c r="BE1" s="160"/>
      <c r="BG1" s="158" t="s">
        <v>76</v>
      </c>
      <c r="BH1" s="159"/>
      <c r="BI1" s="160"/>
      <c r="BJ1" s="158" t="s">
        <v>75</v>
      </c>
      <c r="BK1" s="159"/>
      <c r="BL1" s="160"/>
    </row>
    <row r="2" spans="1:64" ht="15.75" thickBot="1" x14ac:dyDescent="0.3">
      <c r="A2" s="80" t="s">
        <v>8</v>
      </c>
      <c r="B2" s="60" t="s">
        <v>9</v>
      </c>
      <c r="C2" s="61" t="s">
        <v>10</v>
      </c>
      <c r="D2" s="62" t="s">
        <v>11</v>
      </c>
      <c r="E2" s="63" t="s">
        <v>9</v>
      </c>
      <c r="F2" s="61" t="s">
        <v>10</v>
      </c>
      <c r="G2" s="62" t="s">
        <v>11</v>
      </c>
      <c r="H2" s="60" t="s">
        <v>9</v>
      </c>
      <c r="I2" s="83" t="s">
        <v>10</v>
      </c>
      <c r="J2" s="101" t="s">
        <v>11</v>
      </c>
      <c r="K2" s="63" t="s">
        <v>9</v>
      </c>
      <c r="L2" s="83" t="s">
        <v>10</v>
      </c>
      <c r="M2" s="61" t="s">
        <v>11</v>
      </c>
      <c r="N2" s="60" t="s">
        <v>9</v>
      </c>
      <c r="O2" s="83" t="s">
        <v>10</v>
      </c>
      <c r="P2" s="101" t="s">
        <v>11</v>
      </c>
      <c r="Q2" s="63" t="s">
        <v>9</v>
      </c>
      <c r="R2" s="83" t="s">
        <v>10</v>
      </c>
      <c r="S2" s="83" t="s">
        <v>11</v>
      </c>
      <c r="T2" s="63" t="s">
        <v>9</v>
      </c>
      <c r="U2" s="61" t="s">
        <v>10</v>
      </c>
      <c r="V2" s="62" t="s">
        <v>58</v>
      </c>
      <c r="X2" s="54" t="s">
        <v>9</v>
      </c>
      <c r="Y2" s="54" t="s">
        <v>10</v>
      </c>
      <c r="Z2" s="54" t="s">
        <v>11</v>
      </c>
      <c r="AA2" s="55" t="s">
        <v>9</v>
      </c>
      <c r="AB2" s="55" t="s">
        <v>10</v>
      </c>
      <c r="AC2" s="55" t="s">
        <v>11</v>
      </c>
      <c r="AD2" s="55" t="s">
        <v>9</v>
      </c>
      <c r="AE2" s="55" t="s">
        <v>10</v>
      </c>
      <c r="AF2" s="55" t="s">
        <v>11</v>
      </c>
      <c r="AG2" s="55" t="s">
        <v>9</v>
      </c>
      <c r="AH2" s="55" t="s">
        <v>10</v>
      </c>
      <c r="AI2" s="55" t="s">
        <v>53</v>
      </c>
      <c r="AJ2" s="55" t="s">
        <v>9</v>
      </c>
      <c r="AK2" s="55" t="s">
        <v>10</v>
      </c>
      <c r="AL2" s="55" t="s">
        <v>11</v>
      </c>
      <c r="AM2" s="55" t="s">
        <v>9</v>
      </c>
      <c r="AN2" s="55" t="s">
        <v>10</v>
      </c>
      <c r="AO2" s="55" t="s">
        <v>11</v>
      </c>
      <c r="AP2" s="129" t="s">
        <v>9</v>
      </c>
      <c r="AQ2" s="129" t="s">
        <v>10</v>
      </c>
      <c r="AR2" s="129" t="s">
        <v>11</v>
      </c>
      <c r="AS2" s="146" t="s">
        <v>9</v>
      </c>
      <c r="AT2" s="146" t="s">
        <v>10</v>
      </c>
      <c r="AU2" s="146" t="s">
        <v>58</v>
      </c>
      <c r="AV2" s="127" t="s">
        <v>9</v>
      </c>
      <c r="AW2" s="127" t="s">
        <v>10</v>
      </c>
      <c r="AX2" s="127" t="s">
        <v>11</v>
      </c>
      <c r="AZ2" s="55" t="s">
        <v>9</v>
      </c>
      <c r="BA2" s="55" t="s">
        <v>10</v>
      </c>
      <c r="BB2" s="55" t="s">
        <v>11</v>
      </c>
      <c r="BC2" s="55" t="s">
        <v>9</v>
      </c>
      <c r="BD2" s="55" t="s">
        <v>10</v>
      </c>
      <c r="BE2" s="55" t="s">
        <v>11</v>
      </c>
      <c r="BG2" s="55" t="s">
        <v>9</v>
      </c>
      <c r="BH2" s="55" t="s">
        <v>10</v>
      </c>
      <c r="BI2" s="55" t="s">
        <v>11</v>
      </c>
      <c r="BJ2" s="55" t="s">
        <v>9</v>
      </c>
      <c r="BK2" s="55" t="s">
        <v>10</v>
      </c>
      <c r="BL2" s="55" t="s">
        <v>11</v>
      </c>
    </row>
    <row r="3" spans="1:64" x14ac:dyDescent="0.25">
      <c r="A3" s="81" t="s">
        <v>12</v>
      </c>
      <c r="B3" s="64">
        <v>147327</v>
      </c>
      <c r="C3" s="65">
        <v>138567</v>
      </c>
      <c r="D3" s="66">
        <v>285894</v>
      </c>
      <c r="E3" s="64">
        <v>137078</v>
      </c>
      <c r="F3" s="65">
        <v>134394</v>
      </c>
      <c r="G3" s="66">
        <v>271472</v>
      </c>
      <c r="H3" s="64">
        <v>151368</v>
      </c>
      <c r="I3" s="65">
        <v>153994</v>
      </c>
      <c r="J3" s="66">
        <v>305362</v>
      </c>
      <c r="K3" s="64">
        <v>160005</v>
      </c>
      <c r="L3" s="65">
        <v>161439</v>
      </c>
      <c r="M3" s="66">
        <v>321444</v>
      </c>
      <c r="N3" s="64">
        <v>138454</v>
      </c>
      <c r="O3" s="65">
        <v>148150</v>
      </c>
      <c r="P3" s="66">
        <v>286604</v>
      </c>
      <c r="Q3" s="64">
        <v>159964</v>
      </c>
      <c r="R3" s="65">
        <v>155496</v>
      </c>
      <c r="S3" s="66">
        <v>315460</v>
      </c>
      <c r="T3" s="67">
        <f>B3+E3+H3+K3+N3+Q3</f>
        <v>894196</v>
      </c>
      <c r="U3" s="67">
        <f>C3+F3+I3+L3+O3+R3</f>
        <v>892040</v>
      </c>
      <c r="V3" s="68">
        <f>D3+G3+J3+M3+P3+S3</f>
        <v>1786236</v>
      </c>
      <c r="X3" s="3">
        <v>190555</v>
      </c>
      <c r="Y3" s="3">
        <v>171856</v>
      </c>
      <c r="Z3" s="3">
        <f>SUM(X3:Y3)</f>
        <v>362411</v>
      </c>
      <c r="AA3" s="41">
        <v>209857</v>
      </c>
      <c r="AB3" s="41">
        <v>206330</v>
      </c>
      <c r="AC3" s="3">
        <f>SUM(AA3:AB3)</f>
        <v>416187</v>
      </c>
      <c r="AD3" s="41">
        <v>211485</v>
      </c>
      <c r="AE3" s="41">
        <v>203975</v>
      </c>
      <c r="AF3" s="3">
        <f>SUM(AD3:AE3)</f>
        <v>415460</v>
      </c>
      <c r="AG3" s="41">
        <v>221002</v>
      </c>
      <c r="AH3" s="41">
        <v>224603</v>
      </c>
      <c r="AI3" s="3">
        <f>SUM(AG3:AH3)</f>
        <v>445605</v>
      </c>
      <c r="AJ3" s="41">
        <v>235190</v>
      </c>
      <c r="AK3" s="41">
        <v>235970</v>
      </c>
      <c r="AL3" s="3">
        <f>SUM(AJ3:AK3)</f>
        <v>471160</v>
      </c>
      <c r="AM3" s="41">
        <v>263593</v>
      </c>
      <c r="AN3" s="41">
        <v>287180</v>
      </c>
      <c r="AO3" s="3">
        <f>SUM(AM3:AN3)</f>
        <v>550773</v>
      </c>
      <c r="AP3" s="130">
        <f>AM3+AJ3+AG3+AD3+AA3+X3</f>
        <v>1331682</v>
      </c>
      <c r="AQ3" s="130">
        <f>AN3+AK3+AH3+AE3+AB3+Y3</f>
        <v>1329914</v>
      </c>
      <c r="AR3" s="130">
        <f>SUM(AP3:AQ3)</f>
        <v>2661596</v>
      </c>
      <c r="AS3" s="147">
        <v>894196</v>
      </c>
      <c r="AT3" s="147">
        <v>892040</v>
      </c>
      <c r="AU3" s="147">
        <v>1786236</v>
      </c>
      <c r="AV3" s="134">
        <f t="shared" ref="AV3:AV33" si="0">AP3+AS3</f>
        <v>2225878</v>
      </c>
      <c r="AW3" s="134">
        <f t="shared" ref="AW3:AW33" si="1">AQ3+AT3</f>
        <v>2221954</v>
      </c>
      <c r="AX3" s="134">
        <f>SUM(AV3:AW3)</f>
        <v>4447832</v>
      </c>
    </row>
    <row r="4" spans="1:64" x14ac:dyDescent="0.25">
      <c r="A4" s="82" t="s">
        <v>109</v>
      </c>
      <c r="B4" s="70">
        <v>163365</v>
      </c>
      <c r="C4" s="71">
        <v>145432</v>
      </c>
      <c r="D4" s="72">
        <v>308797</v>
      </c>
      <c r="E4" s="70">
        <v>149047</v>
      </c>
      <c r="F4" s="71">
        <v>147187</v>
      </c>
      <c r="G4" s="72">
        <v>296234</v>
      </c>
      <c r="H4" s="70">
        <v>171749</v>
      </c>
      <c r="I4" s="71">
        <v>169065</v>
      </c>
      <c r="J4" s="72">
        <v>340814</v>
      </c>
      <c r="K4" s="70">
        <v>173424</v>
      </c>
      <c r="L4" s="71">
        <v>166649</v>
      </c>
      <c r="M4" s="72">
        <v>340073</v>
      </c>
      <c r="N4" s="70">
        <v>170838</v>
      </c>
      <c r="O4" s="71">
        <v>171692</v>
      </c>
      <c r="P4" s="72">
        <v>342530</v>
      </c>
      <c r="Q4" s="70">
        <v>175065</v>
      </c>
      <c r="R4" s="71">
        <v>170736</v>
      </c>
      <c r="S4" s="72">
        <v>345801</v>
      </c>
      <c r="T4" s="67">
        <f t="shared" ref="T4:V33" si="2">B4+E4+H4+K4+N4+Q4</f>
        <v>1003488</v>
      </c>
      <c r="U4" s="67">
        <f t="shared" si="2"/>
        <v>970761</v>
      </c>
      <c r="V4" s="68">
        <f t="shared" si="2"/>
        <v>1974249</v>
      </c>
      <c r="X4" s="17">
        <v>203274</v>
      </c>
      <c r="Y4" s="43">
        <v>211355</v>
      </c>
      <c r="Z4" s="3">
        <f t="shared" ref="Z4:Z6" si="3">SUM(X4:Y4)</f>
        <v>414629</v>
      </c>
      <c r="AA4" s="41">
        <v>240055</v>
      </c>
      <c r="AB4" s="41">
        <v>228672</v>
      </c>
      <c r="AC4" s="3">
        <f t="shared" ref="AC4:AC33" si="4">SUM(AA4:AB4)</f>
        <v>468727</v>
      </c>
      <c r="AD4" s="41">
        <v>231206</v>
      </c>
      <c r="AE4" s="41">
        <v>270801</v>
      </c>
      <c r="AF4" s="3">
        <f t="shared" ref="AF4:AF33" si="5">SUM(AD4:AE4)</f>
        <v>502007</v>
      </c>
      <c r="AG4" s="41">
        <v>241845</v>
      </c>
      <c r="AH4" s="41">
        <v>234176</v>
      </c>
      <c r="AI4" s="3">
        <f t="shared" ref="AI4:AI33" si="6">SUM(AG4:AH4)</f>
        <v>476021</v>
      </c>
      <c r="AJ4" s="41">
        <v>250116</v>
      </c>
      <c r="AK4" s="41">
        <v>249049</v>
      </c>
      <c r="AL4" s="3">
        <f t="shared" ref="AL4:AL33" si="7">SUM(AJ4:AK4)</f>
        <v>499165</v>
      </c>
      <c r="AM4" s="41">
        <v>265166</v>
      </c>
      <c r="AN4" s="41">
        <v>293133</v>
      </c>
      <c r="AO4" s="3">
        <f t="shared" ref="AO4:AO33" si="8">SUM(AM4:AN4)</f>
        <v>558299</v>
      </c>
      <c r="AP4" s="130">
        <f t="shared" ref="AP4:AQ33" si="9">AM4+AJ4+AG4+AD4+AA4+X4</f>
        <v>1431662</v>
      </c>
      <c r="AQ4" s="130">
        <f t="shared" si="9"/>
        <v>1487186</v>
      </c>
      <c r="AR4" s="130">
        <f t="shared" ref="AR4:AR33" si="10">SUM(AP4:AQ4)</f>
        <v>2918848</v>
      </c>
      <c r="AS4" s="147">
        <v>1003488</v>
      </c>
      <c r="AT4" s="147">
        <v>970761</v>
      </c>
      <c r="AU4" s="147">
        <v>1974249</v>
      </c>
      <c r="AV4" s="134">
        <f t="shared" si="0"/>
        <v>2435150</v>
      </c>
      <c r="AW4" s="134">
        <f t="shared" si="1"/>
        <v>2457947</v>
      </c>
      <c r="AX4" s="134">
        <f t="shared" ref="AX4:AX34" si="11">SUM(AV4:AW4)</f>
        <v>4893097</v>
      </c>
    </row>
    <row r="5" spans="1:64" x14ac:dyDescent="0.25">
      <c r="A5" s="82" t="s">
        <v>110</v>
      </c>
      <c r="B5" s="70">
        <v>27676</v>
      </c>
      <c r="C5" s="71">
        <v>31513</v>
      </c>
      <c r="D5" s="72">
        <v>59189</v>
      </c>
      <c r="E5" s="70">
        <v>26993</v>
      </c>
      <c r="F5" s="71">
        <v>26839</v>
      </c>
      <c r="G5" s="72">
        <v>53832</v>
      </c>
      <c r="H5" s="70">
        <v>30366</v>
      </c>
      <c r="I5" s="71">
        <v>30044</v>
      </c>
      <c r="J5" s="72">
        <v>60410</v>
      </c>
      <c r="K5" s="70">
        <v>33693</v>
      </c>
      <c r="L5" s="71">
        <v>33298</v>
      </c>
      <c r="M5" s="72">
        <v>66991</v>
      </c>
      <c r="N5" s="70">
        <v>34265</v>
      </c>
      <c r="O5" s="71">
        <v>36240</v>
      </c>
      <c r="P5" s="72">
        <v>70505</v>
      </c>
      <c r="Q5" s="70">
        <v>33403</v>
      </c>
      <c r="R5" s="71">
        <v>33349</v>
      </c>
      <c r="S5" s="72">
        <v>66752</v>
      </c>
      <c r="T5" s="67">
        <f t="shared" si="2"/>
        <v>186396</v>
      </c>
      <c r="U5" s="67">
        <f t="shared" si="2"/>
        <v>191283</v>
      </c>
      <c r="V5" s="68">
        <f t="shared" si="2"/>
        <v>377679</v>
      </c>
      <c r="X5" s="17">
        <v>40096</v>
      </c>
      <c r="Y5" s="43">
        <v>40259</v>
      </c>
      <c r="Z5" s="3">
        <f t="shared" si="3"/>
        <v>80355</v>
      </c>
      <c r="AA5" s="17">
        <v>44198</v>
      </c>
      <c r="AB5" s="17">
        <v>46451</v>
      </c>
      <c r="AC5" s="3">
        <f t="shared" si="4"/>
        <v>90649</v>
      </c>
      <c r="AD5" s="17">
        <v>44613</v>
      </c>
      <c r="AE5" s="17">
        <v>46797</v>
      </c>
      <c r="AF5" s="3">
        <f t="shared" si="5"/>
        <v>91410</v>
      </c>
      <c r="AG5" s="41">
        <v>47988</v>
      </c>
      <c r="AH5" s="41">
        <v>47503</v>
      </c>
      <c r="AI5" s="3">
        <f t="shared" si="6"/>
        <v>95491</v>
      </c>
      <c r="AJ5" s="41">
        <v>52243</v>
      </c>
      <c r="AK5" s="41">
        <v>49773</v>
      </c>
      <c r="AL5" s="3">
        <f t="shared" si="7"/>
        <v>102016</v>
      </c>
      <c r="AM5" s="41">
        <v>68447</v>
      </c>
      <c r="AN5" s="41">
        <v>54924</v>
      </c>
      <c r="AO5" s="3">
        <f t="shared" si="8"/>
        <v>123371</v>
      </c>
      <c r="AP5" s="130">
        <f t="shared" si="9"/>
        <v>297585</v>
      </c>
      <c r="AQ5" s="130">
        <f t="shared" si="9"/>
        <v>285707</v>
      </c>
      <c r="AR5" s="130">
        <f t="shared" si="10"/>
        <v>583292</v>
      </c>
      <c r="AS5" s="147">
        <v>186396</v>
      </c>
      <c r="AT5" s="147">
        <v>191283</v>
      </c>
      <c r="AU5" s="147">
        <v>377679</v>
      </c>
      <c r="AV5" s="134">
        <f t="shared" si="0"/>
        <v>483981</v>
      </c>
      <c r="AW5" s="134">
        <f t="shared" si="1"/>
        <v>476990</v>
      </c>
      <c r="AX5" s="134">
        <f t="shared" si="11"/>
        <v>960971</v>
      </c>
    </row>
    <row r="6" spans="1:64" x14ac:dyDescent="0.25">
      <c r="A6" s="82" t="s">
        <v>111</v>
      </c>
      <c r="B6" s="70">
        <v>20060</v>
      </c>
      <c r="C6" s="71">
        <v>20210</v>
      </c>
      <c r="D6" s="72">
        <v>40270</v>
      </c>
      <c r="E6" s="70">
        <v>18477</v>
      </c>
      <c r="F6" s="71">
        <v>18191</v>
      </c>
      <c r="G6" s="72">
        <v>36668</v>
      </c>
      <c r="H6" s="70">
        <v>19396</v>
      </c>
      <c r="I6" s="71">
        <v>19021</v>
      </c>
      <c r="J6" s="72">
        <v>38417</v>
      </c>
      <c r="K6" s="70">
        <v>16522</v>
      </c>
      <c r="L6" s="71">
        <v>17052</v>
      </c>
      <c r="M6" s="72">
        <v>33574</v>
      </c>
      <c r="N6" s="70">
        <v>19301</v>
      </c>
      <c r="O6" s="71">
        <v>17442</v>
      </c>
      <c r="P6" s="72">
        <v>36743</v>
      </c>
      <c r="Q6" s="70">
        <v>19124</v>
      </c>
      <c r="R6" s="71">
        <v>21074</v>
      </c>
      <c r="S6" s="72">
        <v>40198</v>
      </c>
      <c r="T6" s="67">
        <f t="shared" si="2"/>
        <v>112880</v>
      </c>
      <c r="U6" s="67">
        <f t="shared" si="2"/>
        <v>112990</v>
      </c>
      <c r="V6" s="68">
        <f t="shared" si="2"/>
        <v>225870</v>
      </c>
      <c r="X6" s="17">
        <v>28529</v>
      </c>
      <c r="Y6" s="43">
        <v>22325</v>
      </c>
      <c r="Z6" s="3">
        <f t="shared" si="3"/>
        <v>50854</v>
      </c>
      <c r="AA6" s="41">
        <v>23450</v>
      </c>
      <c r="AB6" s="41">
        <v>26772</v>
      </c>
      <c r="AC6" s="3">
        <f t="shared" si="4"/>
        <v>50222</v>
      </c>
      <c r="AD6" s="41">
        <v>25598</v>
      </c>
      <c r="AE6" s="41">
        <v>26353</v>
      </c>
      <c r="AF6" s="3">
        <f t="shared" si="5"/>
        <v>51951</v>
      </c>
      <c r="AG6" s="41">
        <v>28439</v>
      </c>
      <c r="AH6" s="41">
        <v>25673</v>
      </c>
      <c r="AI6" s="3">
        <f t="shared" si="6"/>
        <v>54112</v>
      </c>
      <c r="AJ6" s="17">
        <v>29417</v>
      </c>
      <c r="AK6" s="17">
        <v>29456</v>
      </c>
      <c r="AL6" s="3">
        <f t="shared" si="7"/>
        <v>58873</v>
      </c>
      <c r="AM6" s="41">
        <v>35178</v>
      </c>
      <c r="AN6" s="41">
        <v>31730</v>
      </c>
      <c r="AO6" s="3">
        <f t="shared" si="8"/>
        <v>66908</v>
      </c>
      <c r="AP6" s="130">
        <f t="shared" si="9"/>
        <v>170611</v>
      </c>
      <c r="AQ6" s="130">
        <f t="shared" si="9"/>
        <v>162309</v>
      </c>
      <c r="AR6" s="130">
        <f t="shared" si="10"/>
        <v>332920</v>
      </c>
      <c r="AS6" s="147">
        <v>112880</v>
      </c>
      <c r="AT6" s="147">
        <v>112990</v>
      </c>
      <c r="AU6" s="147">
        <v>225870</v>
      </c>
      <c r="AV6" s="134">
        <f t="shared" si="0"/>
        <v>283491</v>
      </c>
      <c r="AW6" s="134">
        <f t="shared" si="1"/>
        <v>275299</v>
      </c>
      <c r="AX6" s="134">
        <f t="shared" si="11"/>
        <v>558790</v>
      </c>
    </row>
    <row r="7" spans="1:64" x14ac:dyDescent="0.25">
      <c r="A7" s="82" t="s">
        <v>112</v>
      </c>
      <c r="B7" s="70">
        <v>15215</v>
      </c>
      <c r="C7" s="71">
        <v>21971</v>
      </c>
      <c r="D7" s="72">
        <v>37186</v>
      </c>
      <c r="E7" s="70">
        <v>16509</v>
      </c>
      <c r="F7" s="71">
        <v>16774</v>
      </c>
      <c r="G7" s="72">
        <v>33283</v>
      </c>
      <c r="H7" s="70">
        <v>17909</v>
      </c>
      <c r="I7" s="71">
        <v>18224</v>
      </c>
      <c r="J7" s="72">
        <v>36133</v>
      </c>
      <c r="K7" s="70">
        <v>22913</v>
      </c>
      <c r="L7" s="71">
        <v>22642</v>
      </c>
      <c r="M7" s="72">
        <v>45555</v>
      </c>
      <c r="N7" s="70">
        <v>19161</v>
      </c>
      <c r="O7" s="71">
        <v>20772</v>
      </c>
      <c r="P7" s="72">
        <v>39933</v>
      </c>
      <c r="Q7" s="70">
        <v>19521</v>
      </c>
      <c r="R7" s="71">
        <v>20058</v>
      </c>
      <c r="S7" s="72">
        <v>39579</v>
      </c>
      <c r="T7" s="67">
        <f t="shared" si="2"/>
        <v>111228</v>
      </c>
      <c r="U7" s="67">
        <f t="shared" si="2"/>
        <v>120441</v>
      </c>
      <c r="V7" s="68">
        <f t="shared" si="2"/>
        <v>231669</v>
      </c>
      <c r="X7" s="17">
        <v>20494</v>
      </c>
      <c r="Y7" s="44">
        <v>20778</v>
      </c>
      <c r="Z7" s="3">
        <f t="shared" ref="Z7:Z25" si="12">SUM(X7:Y7)</f>
        <v>41272</v>
      </c>
      <c r="AA7" s="41">
        <v>24779</v>
      </c>
      <c r="AB7" s="41">
        <v>24266</v>
      </c>
      <c r="AC7" s="3">
        <f t="shared" si="4"/>
        <v>49045</v>
      </c>
      <c r="AD7" s="41">
        <v>22827</v>
      </c>
      <c r="AE7" s="41">
        <v>23505</v>
      </c>
      <c r="AF7" s="3">
        <f t="shared" si="5"/>
        <v>46332</v>
      </c>
      <c r="AG7" s="41">
        <v>23058</v>
      </c>
      <c r="AH7" s="41">
        <v>23000</v>
      </c>
      <c r="AI7" s="3">
        <f t="shared" si="6"/>
        <v>46058</v>
      </c>
      <c r="AJ7" s="41">
        <v>22737</v>
      </c>
      <c r="AK7" s="41">
        <v>22651</v>
      </c>
      <c r="AL7" s="3">
        <f t="shared" si="7"/>
        <v>45388</v>
      </c>
      <c r="AM7" s="41">
        <v>34781</v>
      </c>
      <c r="AN7" s="41">
        <v>22483</v>
      </c>
      <c r="AO7" s="3">
        <f t="shared" si="8"/>
        <v>57264</v>
      </c>
      <c r="AP7" s="130">
        <f t="shared" ref="AP7:AP24" si="13">AM7+AJ7+AG7+AD7+AA7+X7</f>
        <v>148676</v>
      </c>
      <c r="AQ7" s="130">
        <f t="shared" si="9"/>
        <v>136683</v>
      </c>
      <c r="AR7" s="130">
        <f t="shared" si="10"/>
        <v>285359</v>
      </c>
      <c r="AS7" s="147">
        <v>111228</v>
      </c>
      <c r="AT7" s="147">
        <v>120441</v>
      </c>
      <c r="AU7" s="147">
        <v>231669</v>
      </c>
      <c r="AV7" s="134">
        <f t="shared" si="0"/>
        <v>259904</v>
      </c>
      <c r="AW7" s="134">
        <f t="shared" si="1"/>
        <v>257124</v>
      </c>
      <c r="AX7" s="134">
        <f t="shared" si="11"/>
        <v>517028</v>
      </c>
    </row>
    <row r="8" spans="1:64" x14ac:dyDescent="0.25">
      <c r="A8" s="82" t="s">
        <v>22</v>
      </c>
      <c r="B8" s="70">
        <v>120</v>
      </c>
      <c r="C8" s="71">
        <v>22</v>
      </c>
      <c r="D8" s="72">
        <v>142</v>
      </c>
      <c r="E8" s="70">
        <v>65</v>
      </c>
      <c r="F8" s="71">
        <v>45</v>
      </c>
      <c r="G8" s="72">
        <v>110</v>
      </c>
      <c r="H8" s="70">
        <v>149</v>
      </c>
      <c r="I8" s="71">
        <v>148</v>
      </c>
      <c r="J8" s="72">
        <v>297</v>
      </c>
      <c r="K8" s="70">
        <v>155</v>
      </c>
      <c r="L8" s="71">
        <v>187</v>
      </c>
      <c r="M8" s="72">
        <v>342</v>
      </c>
      <c r="N8" s="70">
        <v>113</v>
      </c>
      <c r="O8" s="71">
        <v>70</v>
      </c>
      <c r="P8" s="72">
        <v>183</v>
      </c>
      <c r="Q8" s="70">
        <v>90</v>
      </c>
      <c r="R8" s="71">
        <v>93</v>
      </c>
      <c r="S8" s="72">
        <v>183</v>
      </c>
      <c r="T8" s="67">
        <f t="shared" si="2"/>
        <v>692</v>
      </c>
      <c r="U8" s="67">
        <f t="shared" si="2"/>
        <v>565</v>
      </c>
      <c r="V8" s="68">
        <f t="shared" si="2"/>
        <v>1257</v>
      </c>
      <c r="X8" s="17">
        <v>2827</v>
      </c>
      <c r="Y8" s="44">
        <v>2675</v>
      </c>
      <c r="Z8" s="3">
        <f t="shared" si="12"/>
        <v>5502</v>
      </c>
      <c r="AA8" s="17">
        <v>6674</v>
      </c>
      <c r="AB8" s="17">
        <v>6405</v>
      </c>
      <c r="AC8" s="3">
        <f t="shared" si="4"/>
        <v>13079</v>
      </c>
      <c r="AD8" s="17">
        <v>6237</v>
      </c>
      <c r="AE8" s="17">
        <v>6383</v>
      </c>
      <c r="AF8" s="3">
        <f t="shared" si="5"/>
        <v>12620</v>
      </c>
      <c r="AG8" s="17">
        <v>9652</v>
      </c>
      <c r="AH8" s="17">
        <v>8263</v>
      </c>
      <c r="AI8" s="3">
        <f t="shared" si="6"/>
        <v>17915</v>
      </c>
      <c r="AJ8" s="17">
        <v>8750</v>
      </c>
      <c r="AK8" s="17">
        <v>9069</v>
      </c>
      <c r="AL8" s="3">
        <f t="shared" si="7"/>
        <v>17819</v>
      </c>
      <c r="AM8" s="17">
        <v>10225</v>
      </c>
      <c r="AN8" s="17">
        <v>9254</v>
      </c>
      <c r="AO8" s="3">
        <f t="shared" si="8"/>
        <v>19479</v>
      </c>
      <c r="AP8" s="130">
        <f t="shared" si="13"/>
        <v>44365</v>
      </c>
      <c r="AQ8" s="130">
        <f t="shared" si="9"/>
        <v>42049</v>
      </c>
      <c r="AR8" s="130">
        <f t="shared" si="10"/>
        <v>86414</v>
      </c>
      <c r="AS8" s="147">
        <v>692</v>
      </c>
      <c r="AT8" s="147">
        <v>565</v>
      </c>
      <c r="AU8" s="147">
        <v>1257</v>
      </c>
      <c r="AV8" s="134">
        <f t="shared" si="0"/>
        <v>45057</v>
      </c>
      <c r="AW8" s="134">
        <f t="shared" si="1"/>
        <v>42614</v>
      </c>
      <c r="AX8" s="134">
        <f t="shared" si="11"/>
        <v>87671</v>
      </c>
    </row>
    <row r="9" spans="1:64" x14ac:dyDescent="0.25">
      <c r="A9" s="82" t="s">
        <v>127</v>
      </c>
      <c r="B9" s="70">
        <v>5072</v>
      </c>
      <c r="C9" s="71">
        <v>4954</v>
      </c>
      <c r="D9" s="72">
        <v>10026</v>
      </c>
      <c r="E9" s="70">
        <v>4493</v>
      </c>
      <c r="F9" s="71">
        <v>4261</v>
      </c>
      <c r="G9" s="72">
        <v>8754</v>
      </c>
      <c r="H9" s="70">
        <v>3370</v>
      </c>
      <c r="I9" s="71">
        <v>3179</v>
      </c>
      <c r="J9" s="72">
        <v>6549</v>
      </c>
      <c r="K9" s="70">
        <v>2072</v>
      </c>
      <c r="L9" s="71">
        <v>2262</v>
      </c>
      <c r="M9" s="72">
        <v>4334</v>
      </c>
      <c r="N9" s="70">
        <v>2359</v>
      </c>
      <c r="O9" s="71">
        <v>2461</v>
      </c>
      <c r="P9" s="72">
        <v>4820</v>
      </c>
      <c r="Q9" s="70">
        <v>3210</v>
      </c>
      <c r="R9" s="71">
        <v>3642</v>
      </c>
      <c r="S9" s="72">
        <v>6852</v>
      </c>
      <c r="T9" s="67">
        <f t="shared" si="2"/>
        <v>20576</v>
      </c>
      <c r="U9" s="67">
        <f t="shared" si="2"/>
        <v>20759</v>
      </c>
      <c r="V9" s="68">
        <f t="shared" si="2"/>
        <v>41335</v>
      </c>
      <c r="X9" s="17">
        <v>3233</v>
      </c>
      <c r="Y9" s="44">
        <v>2980</v>
      </c>
      <c r="Z9" s="3">
        <f t="shared" si="12"/>
        <v>6213</v>
      </c>
      <c r="AA9" s="17">
        <v>4857</v>
      </c>
      <c r="AB9" s="17">
        <v>4312</v>
      </c>
      <c r="AC9" s="3">
        <f t="shared" si="4"/>
        <v>9169</v>
      </c>
      <c r="AD9" s="17">
        <v>4849</v>
      </c>
      <c r="AE9" s="17">
        <v>4229</v>
      </c>
      <c r="AF9" s="3">
        <f t="shared" si="5"/>
        <v>9078</v>
      </c>
      <c r="AG9" s="17">
        <v>4830</v>
      </c>
      <c r="AH9" s="17">
        <v>4836</v>
      </c>
      <c r="AI9" s="3">
        <f t="shared" si="6"/>
        <v>9666</v>
      </c>
      <c r="AJ9" s="17">
        <v>4501</v>
      </c>
      <c r="AK9" s="17">
        <v>4568</v>
      </c>
      <c r="AL9" s="3">
        <f t="shared" si="7"/>
        <v>9069</v>
      </c>
      <c r="AM9" s="17">
        <v>5502</v>
      </c>
      <c r="AN9" s="17">
        <v>5550</v>
      </c>
      <c r="AO9" s="3">
        <f t="shared" si="8"/>
        <v>11052</v>
      </c>
      <c r="AP9" s="130">
        <f t="shared" si="13"/>
        <v>27772</v>
      </c>
      <c r="AQ9" s="130">
        <f t="shared" si="9"/>
        <v>26475</v>
      </c>
      <c r="AR9" s="130">
        <f t="shared" si="10"/>
        <v>54247</v>
      </c>
      <c r="AS9" s="147">
        <v>20576</v>
      </c>
      <c r="AT9" s="147">
        <v>20759</v>
      </c>
      <c r="AU9" s="147">
        <v>41335</v>
      </c>
      <c r="AV9" s="134">
        <f t="shared" si="0"/>
        <v>48348</v>
      </c>
      <c r="AW9" s="134">
        <f t="shared" si="1"/>
        <v>47234</v>
      </c>
      <c r="AX9" s="134">
        <f t="shared" si="11"/>
        <v>95582</v>
      </c>
    </row>
    <row r="10" spans="1:64" x14ac:dyDescent="0.25">
      <c r="A10" s="82" t="s">
        <v>128</v>
      </c>
      <c r="B10" s="70">
        <v>5372</v>
      </c>
      <c r="C10" s="71">
        <v>6290</v>
      </c>
      <c r="D10" s="72">
        <v>11662</v>
      </c>
      <c r="E10" s="70">
        <v>5028</v>
      </c>
      <c r="F10" s="71">
        <v>4484</v>
      </c>
      <c r="G10" s="72">
        <v>9512</v>
      </c>
      <c r="H10" s="70">
        <v>6877</v>
      </c>
      <c r="I10" s="71">
        <v>6672</v>
      </c>
      <c r="J10" s="72">
        <v>13549</v>
      </c>
      <c r="K10" s="70">
        <v>6950</v>
      </c>
      <c r="L10" s="71">
        <v>7037</v>
      </c>
      <c r="M10" s="72">
        <v>13987</v>
      </c>
      <c r="N10" s="70">
        <v>6989</v>
      </c>
      <c r="O10" s="71">
        <v>6914</v>
      </c>
      <c r="P10" s="72">
        <v>13903</v>
      </c>
      <c r="Q10" s="70">
        <v>6871</v>
      </c>
      <c r="R10" s="71">
        <v>7132</v>
      </c>
      <c r="S10" s="72">
        <v>14003</v>
      </c>
      <c r="T10" s="67">
        <f t="shared" si="2"/>
        <v>38087</v>
      </c>
      <c r="U10" s="67">
        <f t="shared" si="2"/>
        <v>38529</v>
      </c>
      <c r="V10" s="68">
        <f t="shared" si="2"/>
        <v>76616</v>
      </c>
      <c r="X10" s="17">
        <v>7599</v>
      </c>
      <c r="Y10" s="44">
        <v>7903</v>
      </c>
      <c r="Z10" s="3">
        <f t="shared" si="12"/>
        <v>15502</v>
      </c>
      <c r="AA10" s="17">
        <v>9549</v>
      </c>
      <c r="AB10" s="17">
        <v>10158</v>
      </c>
      <c r="AC10" s="3">
        <f t="shared" si="4"/>
        <v>19707</v>
      </c>
      <c r="AD10" s="17">
        <v>10649</v>
      </c>
      <c r="AE10" s="17">
        <v>10324</v>
      </c>
      <c r="AF10" s="3">
        <f t="shared" si="5"/>
        <v>20973</v>
      </c>
      <c r="AG10" s="17">
        <v>10193</v>
      </c>
      <c r="AH10" s="17">
        <v>10331</v>
      </c>
      <c r="AI10" s="3">
        <f t="shared" si="6"/>
        <v>20524</v>
      </c>
      <c r="AJ10" s="17">
        <v>11010</v>
      </c>
      <c r="AK10" s="17">
        <v>11464</v>
      </c>
      <c r="AL10" s="3">
        <f t="shared" si="7"/>
        <v>22474</v>
      </c>
      <c r="AM10" s="17">
        <v>12076</v>
      </c>
      <c r="AN10" s="17">
        <v>11083</v>
      </c>
      <c r="AO10" s="3">
        <f t="shared" si="8"/>
        <v>23159</v>
      </c>
      <c r="AP10" s="130">
        <f t="shared" si="13"/>
        <v>61076</v>
      </c>
      <c r="AQ10" s="130">
        <f t="shared" si="9"/>
        <v>61263</v>
      </c>
      <c r="AR10" s="130">
        <f t="shared" si="10"/>
        <v>122339</v>
      </c>
      <c r="AS10" s="147">
        <v>38087</v>
      </c>
      <c r="AT10" s="147">
        <v>38529</v>
      </c>
      <c r="AU10" s="147">
        <v>76616</v>
      </c>
      <c r="AV10" s="134">
        <f t="shared" si="0"/>
        <v>99163</v>
      </c>
      <c r="AW10" s="134">
        <f t="shared" si="1"/>
        <v>99792</v>
      </c>
      <c r="AX10" s="134">
        <f t="shared" si="11"/>
        <v>198955</v>
      </c>
    </row>
    <row r="11" spans="1:64" x14ac:dyDescent="0.25">
      <c r="A11" s="82" t="s">
        <v>115</v>
      </c>
      <c r="B11" s="70">
        <v>3625</v>
      </c>
      <c r="C11" s="71">
        <v>4156</v>
      </c>
      <c r="D11" s="72">
        <v>7781</v>
      </c>
      <c r="E11" s="70">
        <v>3816</v>
      </c>
      <c r="F11" s="71">
        <v>3672</v>
      </c>
      <c r="G11" s="72">
        <v>7488</v>
      </c>
      <c r="H11" s="70">
        <v>5009</v>
      </c>
      <c r="I11" s="71">
        <v>4943</v>
      </c>
      <c r="J11" s="72">
        <v>9952</v>
      </c>
      <c r="K11" s="70">
        <v>5075</v>
      </c>
      <c r="L11" s="71">
        <v>6014</v>
      </c>
      <c r="M11" s="72">
        <v>11089</v>
      </c>
      <c r="N11" s="70">
        <v>5542</v>
      </c>
      <c r="O11" s="71">
        <v>4427</v>
      </c>
      <c r="P11" s="72">
        <v>9969</v>
      </c>
      <c r="Q11" s="70">
        <v>4656</v>
      </c>
      <c r="R11" s="71">
        <v>4900</v>
      </c>
      <c r="S11" s="72">
        <v>9556</v>
      </c>
      <c r="T11" s="67">
        <f t="shared" si="2"/>
        <v>27723</v>
      </c>
      <c r="U11" s="67">
        <f t="shared" si="2"/>
        <v>28112</v>
      </c>
      <c r="V11" s="68">
        <f t="shared" si="2"/>
        <v>55835</v>
      </c>
      <c r="X11" s="17">
        <v>6249</v>
      </c>
      <c r="Y11" s="44">
        <v>4809</v>
      </c>
      <c r="Z11" s="3">
        <f t="shared" si="12"/>
        <v>11058</v>
      </c>
      <c r="AA11" s="17">
        <v>5203</v>
      </c>
      <c r="AB11" s="17">
        <v>6823</v>
      </c>
      <c r="AC11" s="3">
        <f t="shared" si="4"/>
        <v>12026</v>
      </c>
      <c r="AD11" s="17">
        <v>6029</v>
      </c>
      <c r="AE11" s="17">
        <v>6759</v>
      </c>
      <c r="AF11" s="3">
        <f t="shared" si="5"/>
        <v>12788</v>
      </c>
      <c r="AG11" s="17">
        <v>7257</v>
      </c>
      <c r="AH11" s="17">
        <v>7088</v>
      </c>
      <c r="AI11" s="3">
        <f t="shared" si="6"/>
        <v>14345</v>
      </c>
      <c r="AJ11" s="17">
        <v>7898</v>
      </c>
      <c r="AK11" s="17">
        <v>7536</v>
      </c>
      <c r="AL11" s="3">
        <f t="shared" si="7"/>
        <v>15434</v>
      </c>
      <c r="AM11" s="17">
        <v>8709</v>
      </c>
      <c r="AN11" s="17">
        <v>7819</v>
      </c>
      <c r="AO11" s="3">
        <f t="shared" si="8"/>
        <v>16528</v>
      </c>
      <c r="AP11" s="130">
        <f t="shared" si="13"/>
        <v>41345</v>
      </c>
      <c r="AQ11" s="130">
        <f t="shared" si="9"/>
        <v>40834</v>
      </c>
      <c r="AR11" s="130">
        <f t="shared" si="10"/>
        <v>82179</v>
      </c>
      <c r="AS11" s="147">
        <v>27723</v>
      </c>
      <c r="AT11" s="147">
        <v>28112</v>
      </c>
      <c r="AU11" s="147">
        <v>55835</v>
      </c>
      <c r="AV11" s="134">
        <f t="shared" si="0"/>
        <v>69068</v>
      </c>
      <c r="AW11" s="134">
        <f t="shared" si="1"/>
        <v>68946</v>
      </c>
      <c r="AX11" s="134">
        <f t="shared" si="11"/>
        <v>138014</v>
      </c>
    </row>
    <row r="12" spans="1:64" x14ac:dyDescent="0.25">
      <c r="A12" s="82" t="s">
        <v>116</v>
      </c>
      <c r="B12" s="70">
        <v>14205</v>
      </c>
      <c r="C12" s="71">
        <v>15296</v>
      </c>
      <c r="D12" s="72">
        <v>29501</v>
      </c>
      <c r="E12" s="70">
        <v>12631</v>
      </c>
      <c r="F12" s="71">
        <v>13886</v>
      </c>
      <c r="G12" s="72">
        <v>26517</v>
      </c>
      <c r="H12" s="70">
        <v>13124</v>
      </c>
      <c r="I12" s="71">
        <v>13266</v>
      </c>
      <c r="J12" s="72">
        <v>26390</v>
      </c>
      <c r="K12" s="70">
        <v>14411</v>
      </c>
      <c r="L12" s="71">
        <v>15170</v>
      </c>
      <c r="M12" s="72">
        <v>29581</v>
      </c>
      <c r="N12" s="70">
        <v>15298</v>
      </c>
      <c r="O12" s="71">
        <v>15834</v>
      </c>
      <c r="P12" s="72">
        <v>31132</v>
      </c>
      <c r="Q12" s="70">
        <v>13790</v>
      </c>
      <c r="R12" s="71">
        <v>15151</v>
      </c>
      <c r="S12" s="72">
        <v>28941</v>
      </c>
      <c r="T12" s="67">
        <f t="shared" si="2"/>
        <v>83459</v>
      </c>
      <c r="U12" s="67">
        <f t="shared" si="2"/>
        <v>88603</v>
      </c>
      <c r="V12" s="68">
        <f t="shared" si="2"/>
        <v>172062</v>
      </c>
      <c r="X12" s="17">
        <v>15717</v>
      </c>
      <c r="Y12" s="44">
        <v>16368</v>
      </c>
      <c r="Z12" s="3">
        <f t="shared" si="12"/>
        <v>32085</v>
      </c>
      <c r="AA12" s="17">
        <v>21275</v>
      </c>
      <c r="AB12" s="17">
        <v>21815</v>
      </c>
      <c r="AC12" s="3">
        <f t="shared" si="4"/>
        <v>43090</v>
      </c>
      <c r="AD12" s="17">
        <v>19586</v>
      </c>
      <c r="AE12" s="17">
        <v>20377</v>
      </c>
      <c r="AF12" s="3">
        <f t="shared" si="5"/>
        <v>39963</v>
      </c>
      <c r="AG12" s="17">
        <v>23301</v>
      </c>
      <c r="AH12" s="17">
        <v>23026</v>
      </c>
      <c r="AI12" s="3">
        <f t="shared" si="6"/>
        <v>46327</v>
      </c>
      <c r="AJ12" s="47">
        <v>24850</v>
      </c>
      <c r="AK12" s="47">
        <v>24402</v>
      </c>
      <c r="AL12" s="3">
        <f t="shared" si="7"/>
        <v>49252</v>
      </c>
      <c r="AM12" s="17">
        <v>30984</v>
      </c>
      <c r="AN12" s="17">
        <v>27776</v>
      </c>
      <c r="AO12" s="3">
        <f t="shared" si="8"/>
        <v>58760</v>
      </c>
      <c r="AP12" s="130">
        <f t="shared" si="13"/>
        <v>135713</v>
      </c>
      <c r="AQ12" s="130">
        <f t="shared" si="9"/>
        <v>133764</v>
      </c>
      <c r="AR12" s="130">
        <f t="shared" si="10"/>
        <v>269477</v>
      </c>
      <c r="AS12" s="147">
        <v>83459</v>
      </c>
      <c r="AT12" s="147">
        <v>88603</v>
      </c>
      <c r="AU12" s="147">
        <v>172062</v>
      </c>
      <c r="AV12" s="134">
        <f t="shared" si="0"/>
        <v>219172</v>
      </c>
      <c r="AW12" s="134">
        <f t="shared" si="1"/>
        <v>222367</v>
      </c>
      <c r="AX12" s="134">
        <f t="shared" si="11"/>
        <v>441539</v>
      </c>
    </row>
    <row r="13" spans="1:64" x14ac:dyDescent="0.25">
      <c r="A13" s="82" t="s">
        <v>117</v>
      </c>
      <c r="B13" s="70">
        <v>8779</v>
      </c>
      <c r="C13" s="71">
        <v>8114</v>
      </c>
      <c r="D13" s="72">
        <v>16893</v>
      </c>
      <c r="E13" s="70">
        <v>7402</v>
      </c>
      <c r="F13" s="71">
        <v>7283</v>
      </c>
      <c r="G13" s="72">
        <v>14685</v>
      </c>
      <c r="H13" s="70">
        <v>7681</v>
      </c>
      <c r="I13" s="71">
        <v>7893</v>
      </c>
      <c r="J13" s="72">
        <v>15574</v>
      </c>
      <c r="K13" s="70">
        <v>5766</v>
      </c>
      <c r="L13" s="71">
        <v>5813</v>
      </c>
      <c r="M13" s="72">
        <v>11579</v>
      </c>
      <c r="N13" s="70">
        <v>7346</v>
      </c>
      <c r="O13" s="71">
        <v>6024</v>
      </c>
      <c r="P13" s="72">
        <v>13370</v>
      </c>
      <c r="Q13" s="70">
        <v>7946</v>
      </c>
      <c r="R13" s="71">
        <v>8626</v>
      </c>
      <c r="S13" s="72">
        <v>16572</v>
      </c>
      <c r="T13" s="67">
        <f t="shared" si="2"/>
        <v>44920</v>
      </c>
      <c r="U13" s="67">
        <f t="shared" si="2"/>
        <v>43753</v>
      </c>
      <c r="V13" s="68">
        <f t="shared" si="2"/>
        <v>88673</v>
      </c>
      <c r="X13" s="17">
        <v>10214</v>
      </c>
      <c r="Y13" s="44">
        <v>8950</v>
      </c>
      <c r="Z13" s="3">
        <f t="shared" si="12"/>
        <v>19164</v>
      </c>
      <c r="AA13" s="17">
        <v>9726</v>
      </c>
      <c r="AB13" s="17">
        <v>9610</v>
      </c>
      <c r="AC13" s="3">
        <f t="shared" si="4"/>
        <v>19336</v>
      </c>
      <c r="AD13" s="41">
        <v>9524</v>
      </c>
      <c r="AE13" s="41">
        <v>10056</v>
      </c>
      <c r="AF13" s="3">
        <f t="shared" si="5"/>
        <v>19580</v>
      </c>
      <c r="AG13" s="17">
        <v>10937</v>
      </c>
      <c r="AH13" s="17">
        <v>9790</v>
      </c>
      <c r="AI13" s="3">
        <f t="shared" si="6"/>
        <v>20727</v>
      </c>
      <c r="AJ13" s="41">
        <v>10186</v>
      </c>
      <c r="AK13" s="41">
        <v>10501</v>
      </c>
      <c r="AL13" s="3">
        <f t="shared" si="7"/>
        <v>20687</v>
      </c>
      <c r="AM13" s="41">
        <v>13525</v>
      </c>
      <c r="AN13" s="41">
        <v>10998</v>
      </c>
      <c r="AO13" s="3">
        <f t="shared" si="8"/>
        <v>24523</v>
      </c>
      <c r="AP13" s="130">
        <f t="shared" si="13"/>
        <v>64112</v>
      </c>
      <c r="AQ13" s="130">
        <f t="shared" si="9"/>
        <v>59905</v>
      </c>
      <c r="AR13" s="130">
        <f t="shared" si="10"/>
        <v>124017</v>
      </c>
      <c r="AS13" s="147">
        <v>44920</v>
      </c>
      <c r="AT13" s="147">
        <v>43753</v>
      </c>
      <c r="AU13" s="147">
        <v>88673</v>
      </c>
      <c r="AV13" s="134">
        <f t="shared" si="0"/>
        <v>109032</v>
      </c>
      <c r="AW13" s="134">
        <f t="shared" si="1"/>
        <v>103658</v>
      </c>
      <c r="AX13" s="134">
        <f t="shared" si="11"/>
        <v>212690</v>
      </c>
    </row>
    <row r="14" spans="1:64" x14ac:dyDescent="0.25">
      <c r="A14" s="82" t="s">
        <v>118</v>
      </c>
      <c r="B14" s="70">
        <v>2204</v>
      </c>
      <c r="C14" s="71">
        <v>2148</v>
      </c>
      <c r="D14" s="72">
        <v>4352</v>
      </c>
      <c r="E14" s="70">
        <v>1850</v>
      </c>
      <c r="F14" s="71">
        <v>1753</v>
      </c>
      <c r="G14" s="72">
        <v>3603</v>
      </c>
      <c r="H14" s="70">
        <v>1996</v>
      </c>
      <c r="I14" s="71">
        <v>2264</v>
      </c>
      <c r="J14" s="72">
        <v>4260</v>
      </c>
      <c r="K14" s="70">
        <v>2749</v>
      </c>
      <c r="L14" s="71">
        <v>2219</v>
      </c>
      <c r="M14" s="72">
        <v>4968</v>
      </c>
      <c r="N14" s="70">
        <v>2130</v>
      </c>
      <c r="O14" s="71">
        <v>1932</v>
      </c>
      <c r="P14" s="72">
        <v>4062</v>
      </c>
      <c r="Q14" s="70">
        <v>1783</v>
      </c>
      <c r="R14" s="71">
        <v>2325</v>
      </c>
      <c r="S14" s="72">
        <v>4108</v>
      </c>
      <c r="T14" s="67">
        <f t="shared" si="2"/>
        <v>12712</v>
      </c>
      <c r="U14" s="67">
        <f t="shared" si="2"/>
        <v>12641</v>
      </c>
      <c r="V14" s="68">
        <f t="shared" si="2"/>
        <v>25353</v>
      </c>
      <c r="X14" s="17">
        <v>2823</v>
      </c>
      <c r="Y14" s="44">
        <v>2207</v>
      </c>
      <c r="Z14" s="3">
        <f t="shared" si="12"/>
        <v>5030</v>
      </c>
      <c r="AA14" s="19">
        <v>2654</v>
      </c>
      <c r="AB14" s="19">
        <v>2733</v>
      </c>
      <c r="AC14" s="3">
        <f t="shared" si="4"/>
        <v>5387</v>
      </c>
      <c r="AD14" s="17">
        <v>2719</v>
      </c>
      <c r="AE14" s="17">
        <v>3232</v>
      </c>
      <c r="AF14" s="3">
        <f t="shared" si="5"/>
        <v>5951</v>
      </c>
      <c r="AG14" s="41">
        <v>2664</v>
      </c>
      <c r="AH14" s="41">
        <v>2430</v>
      </c>
      <c r="AI14" s="3">
        <f t="shared" si="6"/>
        <v>5094</v>
      </c>
      <c r="AJ14" s="17">
        <v>2617</v>
      </c>
      <c r="AK14" s="17">
        <v>2494</v>
      </c>
      <c r="AL14" s="3">
        <f t="shared" si="7"/>
        <v>5111</v>
      </c>
      <c r="AM14" s="17">
        <v>2947</v>
      </c>
      <c r="AN14" s="17">
        <v>2966</v>
      </c>
      <c r="AO14" s="3">
        <f t="shared" si="8"/>
        <v>5913</v>
      </c>
      <c r="AP14" s="130">
        <f t="shared" si="13"/>
        <v>16424</v>
      </c>
      <c r="AQ14" s="130">
        <f t="shared" si="9"/>
        <v>16062</v>
      </c>
      <c r="AR14" s="130">
        <f t="shared" si="10"/>
        <v>32486</v>
      </c>
      <c r="AS14" s="147">
        <v>12712</v>
      </c>
      <c r="AT14" s="147">
        <v>12641</v>
      </c>
      <c r="AU14" s="147">
        <v>25353</v>
      </c>
      <c r="AV14" s="134">
        <f t="shared" si="0"/>
        <v>29136</v>
      </c>
      <c r="AW14" s="134">
        <f t="shared" si="1"/>
        <v>28703</v>
      </c>
      <c r="AX14" s="134">
        <f t="shared" si="11"/>
        <v>57839</v>
      </c>
    </row>
    <row r="15" spans="1:64" x14ac:dyDescent="0.25">
      <c r="A15" s="82" t="s">
        <v>119</v>
      </c>
      <c r="B15" s="70">
        <v>18662</v>
      </c>
      <c r="C15" s="71">
        <v>27752</v>
      </c>
      <c r="D15" s="72">
        <v>46414</v>
      </c>
      <c r="E15" s="70">
        <v>18809</v>
      </c>
      <c r="F15" s="71">
        <v>19293</v>
      </c>
      <c r="G15" s="72">
        <v>38102</v>
      </c>
      <c r="H15" s="70">
        <v>22189</v>
      </c>
      <c r="I15" s="71">
        <v>21635</v>
      </c>
      <c r="J15" s="72">
        <v>43824</v>
      </c>
      <c r="K15" s="70">
        <v>25100</v>
      </c>
      <c r="L15" s="71">
        <v>25488</v>
      </c>
      <c r="M15" s="72">
        <v>50588</v>
      </c>
      <c r="N15" s="70">
        <v>18768</v>
      </c>
      <c r="O15" s="71">
        <v>20950</v>
      </c>
      <c r="P15" s="72">
        <v>39718</v>
      </c>
      <c r="Q15" s="70">
        <v>17987</v>
      </c>
      <c r="R15" s="71">
        <v>18899</v>
      </c>
      <c r="S15" s="72">
        <v>36886</v>
      </c>
      <c r="T15" s="67">
        <f t="shared" si="2"/>
        <v>121515</v>
      </c>
      <c r="U15" s="67">
        <f t="shared" si="2"/>
        <v>134017</v>
      </c>
      <c r="V15" s="68">
        <f t="shared" si="2"/>
        <v>255532</v>
      </c>
      <c r="X15" s="17">
        <v>19750</v>
      </c>
      <c r="Y15" s="44">
        <v>20020</v>
      </c>
      <c r="Z15" s="3">
        <f t="shared" si="12"/>
        <v>39770</v>
      </c>
      <c r="AA15" s="17">
        <v>24923</v>
      </c>
      <c r="AB15" s="17">
        <v>24704</v>
      </c>
      <c r="AC15" s="3">
        <f t="shared" si="4"/>
        <v>49627</v>
      </c>
      <c r="AD15" s="17">
        <v>21800</v>
      </c>
      <c r="AE15" s="17">
        <v>22541</v>
      </c>
      <c r="AF15" s="3">
        <f t="shared" si="5"/>
        <v>44341</v>
      </c>
      <c r="AG15" s="17">
        <v>23471</v>
      </c>
      <c r="AH15" s="17">
        <v>23758</v>
      </c>
      <c r="AI15" s="3">
        <f t="shared" si="6"/>
        <v>47229</v>
      </c>
      <c r="AJ15" s="17">
        <v>22397</v>
      </c>
      <c r="AK15" s="17">
        <v>22469</v>
      </c>
      <c r="AL15" s="3">
        <f t="shared" si="7"/>
        <v>44866</v>
      </c>
      <c r="AM15" s="17">
        <v>39698</v>
      </c>
      <c r="AN15" s="17">
        <v>26232</v>
      </c>
      <c r="AO15" s="3">
        <f t="shared" si="8"/>
        <v>65930</v>
      </c>
      <c r="AP15" s="130">
        <f t="shared" si="13"/>
        <v>152039</v>
      </c>
      <c r="AQ15" s="130">
        <f t="shared" si="9"/>
        <v>139724</v>
      </c>
      <c r="AR15" s="130">
        <f t="shared" si="10"/>
        <v>291763</v>
      </c>
      <c r="AS15" s="147">
        <v>121515</v>
      </c>
      <c r="AT15" s="147">
        <v>134017</v>
      </c>
      <c r="AU15" s="147">
        <v>255532</v>
      </c>
      <c r="AV15" s="134">
        <f t="shared" si="0"/>
        <v>273554</v>
      </c>
      <c r="AW15" s="134">
        <f t="shared" si="1"/>
        <v>273741</v>
      </c>
      <c r="AX15" s="134">
        <f t="shared" si="11"/>
        <v>547295</v>
      </c>
    </row>
    <row r="16" spans="1:64" x14ac:dyDescent="0.25">
      <c r="A16" s="82" t="s">
        <v>120</v>
      </c>
      <c r="B16" s="70">
        <v>5826</v>
      </c>
      <c r="C16" s="71">
        <v>7023</v>
      </c>
      <c r="D16" s="72">
        <v>12849</v>
      </c>
      <c r="E16" s="70">
        <v>5736</v>
      </c>
      <c r="F16" s="71">
        <v>6216</v>
      </c>
      <c r="G16" s="72">
        <v>11952</v>
      </c>
      <c r="H16" s="70">
        <v>6532</v>
      </c>
      <c r="I16" s="71">
        <v>5518</v>
      </c>
      <c r="J16" s="72">
        <v>12050</v>
      </c>
      <c r="K16" s="70">
        <v>6367</v>
      </c>
      <c r="L16" s="71">
        <v>6952</v>
      </c>
      <c r="M16" s="72">
        <v>13319</v>
      </c>
      <c r="N16" s="70">
        <v>6558</v>
      </c>
      <c r="O16" s="71">
        <v>6116</v>
      </c>
      <c r="P16" s="72">
        <v>12674</v>
      </c>
      <c r="Q16" s="70">
        <v>6025</v>
      </c>
      <c r="R16" s="71">
        <v>6518</v>
      </c>
      <c r="S16" s="72">
        <v>12543</v>
      </c>
      <c r="T16" s="67">
        <f t="shared" si="2"/>
        <v>37044</v>
      </c>
      <c r="U16" s="67">
        <f t="shared" si="2"/>
        <v>38343</v>
      </c>
      <c r="V16" s="68">
        <f t="shared" si="2"/>
        <v>75387</v>
      </c>
      <c r="X16" s="17">
        <v>8272</v>
      </c>
      <c r="Y16" s="44">
        <v>7117</v>
      </c>
      <c r="Z16" s="3">
        <f t="shared" si="12"/>
        <v>15389</v>
      </c>
      <c r="AA16" s="17">
        <v>8382</v>
      </c>
      <c r="AB16" s="17">
        <v>9942</v>
      </c>
      <c r="AC16" s="3">
        <f t="shared" si="4"/>
        <v>18324</v>
      </c>
      <c r="AD16" s="17">
        <v>9632</v>
      </c>
      <c r="AE16" s="17">
        <v>8945</v>
      </c>
      <c r="AF16" s="3">
        <f t="shared" si="5"/>
        <v>18577</v>
      </c>
      <c r="AG16" s="17">
        <v>9560</v>
      </c>
      <c r="AH16" s="17">
        <v>9949</v>
      </c>
      <c r="AI16" s="3">
        <f t="shared" si="6"/>
        <v>19509</v>
      </c>
      <c r="AJ16" s="17">
        <v>8544</v>
      </c>
      <c r="AK16" s="17">
        <v>10008</v>
      </c>
      <c r="AL16" s="3">
        <f t="shared" si="7"/>
        <v>18552</v>
      </c>
      <c r="AM16" s="17">
        <v>12837</v>
      </c>
      <c r="AN16" s="17">
        <v>9961</v>
      </c>
      <c r="AO16" s="3">
        <f t="shared" si="8"/>
        <v>22798</v>
      </c>
      <c r="AP16" s="130">
        <f t="shared" si="13"/>
        <v>57227</v>
      </c>
      <c r="AQ16" s="130">
        <f t="shared" si="9"/>
        <v>55922</v>
      </c>
      <c r="AR16" s="130">
        <f t="shared" si="10"/>
        <v>113149</v>
      </c>
      <c r="AS16" s="147">
        <v>37044</v>
      </c>
      <c r="AT16" s="147">
        <v>38343</v>
      </c>
      <c r="AU16" s="147">
        <v>75387</v>
      </c>
      <c r="AV16" s="134">
        <f t="shared" si="0"/>
        <v>94271</v>
      </c>
      <c r="AW16" s="134">
        <f t="shared" si="1"/>
        <v>94265</v>
      </c>
      <c r="AX16" s="134">
        <f t="shared" si="11"/>
        <v>188536</v>
      </c>
    </row>
    <row r="17" spans="1:50" x14ac:dyDescent="0.25">
      <c r="A17" s="82" t="s">
        <v>121</v>
      </c>
      <c r="B17" s="70">
        <v>3697</v>
      </c>
      <c r="C17" s="71">
        <v>3342</v>
      </c>
      <c r="D17" s="72">
        <v>7039</v>
      </c>
      <c r="E17" s="70">
        <v>3564</v>
      </c>
      <c r="F17" s="71">
        <v>3294</v>
      </c>
      <c r="G17" s="72">
        <v>6858</v>
      </c>
      <c r="H17" s="70"/>
      <c r="I17" s="71"/>
      <c r="J17" s="72">
        <v>0</v>
      </c>
      <c r="K17" s="70">
        <v>4526</v>
      </c>
      <c r="L17" s="71">
        <v>4437</v>
      </c>
      <c r="M17" s="72">
        <v>8963</v>
      </c>
      <c r="N17" s="70">
        <v>4129</v>
      </c>
      <c r="O17" s="71">
        <v>4253</v>
      </c>
      <c r="P17" s="72">
        <v>8382</v>
      </c>
      <c r="Q17" s="70">
        <v>4974</v>
      </c>
      <c r="R17" s="71">
        <v>4955</v>
      </c>
      <c r="S17" s="72">
        <v>9929</v>
      </c>
      <c r="T17" s="67">
        <f t="shared" si="2"/>
        <v>20890</v>
      </c>
      <c r="U17" s="67">
        <f t="shared" si="2"/>
        <v>20281</v>
      </c>
      <c r="V17" s="68">
        <f t="shared" si="2"/>
        <v>41171</v>
      </c>
      <c r="X17" s="17">
        <v>962</v>
      </c>
      <c r="Y17" s="44">
        <v>999</v>
      </c>
      <c r="Z17" s="3">
        <f t="shared" si="12"/>
        <v>1961</v>
      </c>
      <c r="AA17" s="17">
        <v>7684</v>
      </c>
      <c r="AB17" s="17">
        <v>8242</v>
      </c>
      <c r="AC17" s="3">
        <f t="shared" si="4"/>
        <v>15926</v>
      </c>
      <c r="AD17" s="17">
        <v>8647</v>
      </c>
      <c r="AE17" s="17">
        <v>8495</v>
      </c>
      <c r="AF17" s="3">
        <f t="shared" si="5"/>
        <v>17142</v>
      </c>
      <c r="AG17" s="17">
        <v>1684</v>
      </c>
      <c r="AH17" s="17">
        <v>1853</v>
      </c>
      <c r="AI17" s="3">
        <f t="shared" si="6"/>
        <v>3537</v>
      </c>
      <c r="AJ17" s="17">
        <v>1290</v>
      </c>
      <c r="AK17" s="17">
        <v>1188</v>
      </c>
      <c r="AL17" s="3">
        <f t="shared" si="7"/>
        <v>2478</v>
      </c>
      <c r="AM17" s="17">
        <v>11582</v>
      </c>
      <c r="AN17" s="17">
        <v>12217</v>
      </c>
      <c r="AO17" s="3">
        <f t="shared" si="8"/>
        <v>23799</v>
      </c>
      <c r="AP17" s="130">
        <f t="shared" si="13"/>
        <v>31849</v>
      </c>
      <c r="AQ17" s="130">
        <f t="shared" si="9"/>
        <v>32994</v>
      </c>
      <c r="AR17" s="130">
        <f t="shared" si="10"/>
        <v>64843</v>
      </c>
      <c r="AS17" s="147">
        <v>20890</v>
      </c>
      <c r="AT17" s="147">
        <v>20281</v>
      </c>
      <c r="AU17" s="147">
        <v>41171</v>
      </c>
      <c r="AV17" s="134">
        <f t="shared" si="0"/>
        <v>52739</v>
      </c>
      <c r="AW17" s="134">
        <f t="shared" si="1"/>
        <v>53275</v>
      </c>
      <c r="AX17" s="134">
        <f t="shared" si="11"/>
        <v>106014</v>
      </c>
    </row>
    <row r="18" spans="1:50" x14ac:dyDescent="0.25">
      <c r="A18" s="82" t="s">
        <v>34</v>
      </c>
      <c r="B18" s="70">
        <v>2152</v>
      </c>
      <c r="C18" s="71">
        <v>2214</v>
      </c>
      <c r="D18" s="72">
        <v>4366</v>
      </c>
      <c r="E18" s="70">
        <v>1732</v>
      </c>
      <c r="F18" s="71">
        <v>1611</v>
      </c>
      <c r="G18" s="72">
        <v>3343</v>
      </c>
      <c r="H18" s="70">
        <v>2211</v>
      </c>
      <c r="I18" s="71">
        <v>2108</v>
      </c>
      <c r="J18" s="72">
        <v>4319</v>
      </c>
      <c r="K18" s="70">
        <v>2249</v>
      </c>
      <c r="L18" s="71">
        <v>2097</v>
      </c>
      <c r="M18" s="72">
        <v>4346</v>
      </c>
      <c r="N18" s="70">
        <v>2121</v>
      </c>
      <c r="O18" s="71">
        <v>1079</v>
      </c>
      <c r="P18" s="72">
        <v>3200</v>
      </c>
      <c r="Q18" s="70">
        <v>2001</v>
      </c>
      <c r="R18" s="71">
        <v>2167</v>
      </c>
      <c r="S18" s="72">
        <v>4168</v>
      </c>
      <c r="T18" s="67">
        <f t="shared" si="2"/>
        <v>12466</v>
      </c>
      <c r="U18" s="67">
        <f t="shared" si="2"/>
        <v>11276</v>
      </c>
      <c r="V18" s="68">
        <f t="shared" si="2"/>
        <v>23742</v>
      </c>
      <c r="X18" s="17">
        <v>2142</v>
      </c>
      <c r="Y18" s="44">
        <v>2092</v>
      </c>
      <c r="Z18" s="3">
        <f t="shared" si="12"/>
        <v>4234</v>
      </c>
      <c r="AA18" s="17">
        <v>2468</v>
      </c>
      <c r="AB18" s="17">
        <v>2569</v>
      </c>
      <c r="AC18" s="3">
        <f t="shared" si="4"/>
        <v>5037</v>
      </c>
      <c r="AD18" s="17">
        <v>3041</v>
      </c>
      <c r="AE18" s="17">
        <v>3203</v>
      </c>
      <c r="AF18" s="3">
        <f t="shared" si="5"/>
        <v>6244</v>
      </c>
      <c r="AG18" s="17">
        <v>2729</v>
      </c>
      <c r="AH18" s="17">
        <v>2768</v>
      </c>
      <c r="AI18" s="3">
        <f t="shared" si="6"/>
        <v>5497</v>
      </c>
      <c r="AJ18" s="17">
        <v>2670</v>
      </c>
      <c r="AK18" s="17">
        <v>2708</v>
      </c>
      <c r="AL18" s="3">
        <f t="shared" si="7"/>
        <v>5378</v>
      </c>
      <c r="AM18" s="17">
        <v>3120</v>
      </c>
      <c r="AN18" s="17">
        <v>2966</v>
      </c>
      <c r="AO18" s="3">
        <f t="shared" si="8"/>
        <v>6086</v>
      </c>
      <c r="AP18" s="130">
        <f t="shared" si="13"/>
        <v>16170</v>
      </c>
      <c r="AQ18" s="130">
        <f t="shared" si="9"/>
        <v>16306</v>
      </c>
      <c r="AR18" s="130">
        <f t="shared" si="10"/>
        <v>32476</v>
      </c>
      <c r="AS18" s="147">
        <v>12466</v>
      </c>
      <c r="AT18" s="147">
        <v>11276</v>
      </c>
      <c r="AU18" s="147">
        <v>23742</v>
      </c>
      <c r="AV18" s="134">
        <f t="shared" si="0"/>
        <v>28636</v>
      </c>
      <c r="AW18" s="134">
        <f t="shared" si="1"/>
        <v>27582</v>
      </c>
      <c r="AX18" s="134">
        <f t="shared" si="11"/>
        <v>56218</v>
      </c>
    </row>
    <row r="19" spans="1:50" x14ac:dyDescent="0.25">
      <c r="A19" s="82" t="s">
        <v>47</v>
      </c>
      <c r="B19" s="70">
        <v>108</v>
      </c>
      <c r="C19" s="71">
        <v>123</v>
      </c>
      <c r="D19" s="72">
        <v>231</v>
      </c>
      <c r="E19" s="70">
        <v>227</v>
      </c>
      <c r="F19" s="71">
        <v>223</v>
      </c>
      <c r="G19" s="72">
        <v>450</v>
      </c>
      <c r="H19" s="70">
        <v>38</v>
      </c>
      <c r="I19" s="71">
        <v>84</v>
      </c>
      <c r="J19" s="72">
        <v>122</v>
      </c>
      <c r="K19" s="70">
        <v>76</v>
      </c>
      <c r="L19" s="71">
        <v>86</v>
      </c>
      <c r="M19" s="72">
        <v>162</v>
      </c>
      <c r="N19" s="70">
        <v>189</v>
      </c>
      <c r="O19" s="71">
        <v>180</v>
      </c>
      <c r="P19" s="72">
        <v>369</v>
      </c>
      <c r="Q19" s="70">
        <v>104</v>
      </c>
      <c r="R19" s="71">
        <v>61</v>
      </c>
      <c r="S19" s="72">
        <v>165</v>
      </c>
      <c r="T19" s="67">
        <f t="shared" si="2"/>
        <v>742</v>
      </c>
      <c r="U19" s="67">
        <f t="shared" si="2"/>
        <v>757</v>
      </c>
      <c r="V19" s="68">
        <f t="shared" si="2"/>
        <v>1499</v>
      </c>
      <c r="X19" s="49">
        <v>82</v>
      </c>
      <c r="Y19" s="49">
        <v>70</v>
      </c>
      <c r="Z19" s="3">
        <f t="shared" si="12"/>
        <v>152</v>
      </c>
      <c r="AA19" s="4">
        <v>327</v>
      </c>
      <c r="AB19" s="4">
        <v>330</v>
      </c>
      <c r="AC19" s="3">
        <f t="shared" si="4"/>
        <v>657</v>
      </c>
      <c r="AD19" s="17">
        <v>111</v>
      </c>
      <c r="AE19" s="17">
        <v>120</v>
      </c>
      <c r="AF19" s="3">
        <f t="shared" si="5"/>
        <v>231</v>
      </c>
      <c r="AG19" s="17">
        <v>374</v>
      </c>
      <c r="AH19" s="17">
        <v>330</v>
      </c>
      <c r="AI19" s="3">
        <f t="shared" si="6"/>
        <v>704</v>
      </c>
      <c r="AJ19" s="17">
        <v>129</v>
      </c>
      <c r="AK19" s="17">
        <v>134</v>
      </c>
      <c r="AL19" s="3">
        <f t="shared" si="7"/>
        <v>263</v>
      </c>
      <c r="AM19" s="17">
        <v>187</v>
      </c>
      <c r="AN19" s="17">
        <v>210</v>
      </c>
      <c r="AO19" s="3">
        <f t="shared" si="8"/>
        <v>397</v>
      </c>
      <c r="AP19" s="130">
        <f t="shared" si="13"/>
        <v>1210</v>
      </c>
      <c r="AQ19" s="130">
        <f t="shared" si="9"/>
        <v>1194</v>
      </c>
      <c r="AR19" s="130">
        <f t="shared" si="10"/>
        <v>2404</v>
      </c>
      <c r="AS19" s="147">
        <v>742</v>
      </c>
      <c r="AT19" s="147">
        <v>757</v>
      </c>
      <c r="AU19" s="147">
        <v>1499</v>
      </c>
      <c r="AV19" s="134">
        <f t="shared" si="0"/>
        <v>1952</v>
      </c>
      <c r="AW19" s="134">
        <f t="shared" si="1"/>
        <v>1951</v>
      </c>
      <c r="AX19" s="134">
        <f t="shared" si="11"/>
        <v>3903</v>
      </c>
    </row>
    <row r="20" spans="1:50" x14ac:dyDescent="0.25">
      <c r="A20" s="82" t="s">
        <v>35</v>
      </c>
      <c r="B20" s="70">
        <v>2929</v>
      </c>
      <c r="C20" s="71">
        <v>2759</v>
      </c>
      <c r="D20" s="72">
        <v>5688</v>
      </c>
      <c r="E20" s="70">
        <v>3067</v>
      </c>
      <c r="F20" s="71">
        <v>3074</v>
      </c>
      <c r="G20" s="72">
        <v>6141</v>
      </c>
      <c r="H20" s="70">
        <v>4212</v>
      </c>
      <c r="I20" s="71">
        <v>4312</v>
      </c>
      <c r="J20" s="72">
        <v>8524</v>
      </c>
      <c r="K20" s="70">
        <v>4179</v>
      </c>
      <c r="L20" s="71">
        <v>4281</v>
      </c>
      <c r="M20" s="72">
        <v>8460</v>
      </c>
      <c r="N20" s="70">
        <v>4426</v>
      </c>
      <c r="O20" s="71">
        <v>4652</v>
      </c>
      <c r="P20" s="72">
        <v>9078</v>
      </c>
      <c r="Q20" s="70">
        <v>3700</v>
      </c>
      <c r="R20" s="71">
        <v>4273</v>
      </c>
      <c r="S20" s="72">
        <v>7973</v>
      </c>
      <c r="T20" s="67">
        <f t="shared" si="2"/>
        <v>22513</v>
      </c>
      <c r="U20" s="67">
        <f t="shared" si="2"/>
        <v>23351</v>
      </c>
      <c r="V20" s="68">
        <f t="shared" si="2"/>
        <v>45864</v>
      </c>
      <c r="X20" s="17">
        <v>3901</v>
      </c>
      <c r="Y20" s="44">
        <v>4236</v>
      </c>
      <c r="Z20" s="3">
        <f t="shared" si="12"/>
        <v>8137</v>
      </c>
      <c r="AA20" s="17">
        <v>4164</v>
      </c>
      <c r="AB20" s="17">
        <v>4785</v>
      </c>
      <c r="AC20" s="3">
        <f t="shared" si="4"/>
        <v>8949</v>
      </c>
      <c r="AD20" s="17">
        <v>5884</v>
      </c>
      <c r="AE20" s="17">
        <v>6013</v>
      </c>
      <c r="AF20" s="3">
        <f t="shared" si="5"/>
        <v>11897</v>
      </c>
      <c r="AG20" s="17">
        <v>6095</v>
      </c>
      <c r="AH20" s="17">
        <v>5938</v>
      </c>
      <c r="AI20" s="3">
        <f t="shared" si="6"/>
        <v>12033</v>
      </c>
      <c r="AJ20" s="17">
        <v>6939</v>
      </c>
      <c r="AK20" s="17">
        <v>6630</v>
      </c>
      <c r="AL20" s="3">
        <f t="shared" si="7"/>
        <v>13569</v>
      </c>
      <c r="AM20" s="17">
        <v>8022</v>
      </c>
      <c r="AN20" s="17">
        <v>8584</v>
      </c>
      <c r="AO20" s="3">
        <f t="shared" si="8"/>
        <v>16606</v>
      </c>
      <c r="AP20" s="130">
        <f t="shared" si="13"/>
        <v>35005</v>
      </c>
      <c r="AQ20" s="130">
        <f t="shared" si="9"/>
        <v>36186</v>
      </c>
      <c r="AR20" s="130">
        <f t="shared" si="10"/>
        <v>71191</v>
      </c>
      <c r="AS20" s="147">
        <v>22513</v>
      </c>
      <c r="AT20" s="147">
        <v>23351</v>
      </c>
      <c r="AU20" s="147">
        <v>45864</v>
      </c>
      <c r="AV20" s="134">
        <f t="shared" si="0"/>
        <v>57518</v>
      </c>
      <c r="AW20" s="134">
        <f t="shared" si="1"/>
        <v>59537</v>
      </c>
      <c r="AX20" s="134">
        <f t="shared" si="11"/>
        <v>117055</v>
      </c>
    </row>
    <row r="21" spans="1:50" x14ac:dyDescent="0.25">
      <c r="A21" s="82" t="s">
        <v>57</v>
      </c>
      <c r="B21" s="70">
        <v>897</v>
      </c>
      <c r="C21" s="71">
        <v>1015</v>
      </c>
      <c r="D21" s="72">
        <v>1912</v>
      </c>
      <c r="E21" s="70">
        <v>857</v>
      </c>
      <c r="F21" s="71">
        <v>691</v>
      </c>
      <c r="G21" s="72">
        <v>1548</v>
      </c>
      <c r="H21" s="70">
        <v>1417</v>
      </c>
      <c r="I21" s="71">
        <v>1248</v>
      </c>
      <c r="J21" s="72">
        <v>2665</v>
      </c>
      <c r="K21" s="70">
        <v>923</v>
      </c>
      <c r="L21" s="71">
        <v>1102</v>
      </c>
      <c r="M21" s="72">
        <v>2025</v>
      </c>
      <c r="N21" s="70">
        <v>1544</v>
      </c>
      <c r="O21" s="71">
        <v>1130</v>
      </c>
      <c r="P21" s="72">
        <v>2674</v>
      </c>
      <c r="Q21" s="70">
        <v>1196</v>
      </c>
      <c r="R21" s="71">
        <v>1049</v>
      </c>
      <c r="S21" s="72">
        <v>2245</v>
      </c>
      <c r="T21" s="67">
        <f t="shared" si="2"/>
        <v>6834</v>
      </c>
      <c r="U21" s="67">
        <f t="shared" si="2"/>
        <v>6235</v>
      </c>
      <c r="V21" s="68">
        <f t="shared" si="2"/>
        <v>13069</v>
      </c>
      <c r="X21" s="17">
        <v>1494</v>
      </c>
      <c r="Y21" s="44">
        <v>1277</v>
      </c>
      <c r="Z21" s="3">
        <f t="shared" si="12"/>
        <v>2771</v>
      </c>
      <c r="AA21" s="17">
        <v>1281</v>
      </c>
      <c r="AB21" s="17">
        <v>1374</v>
      </c>
      <c r="AC21" s="3">
        <f t="shared" si="4"/>
        <v>2655</v>
      </c>
      <c r="AD21" s="17">
        <v>1793</v>
      </c>
      <c r="AE21" s="17">
        <v>1551</v>
      </c>
      <c r="AF21" s="3">
        <f t="shared" si="5"/>
        <v>3344</v>
      </c>
      <c r="AG21" s="17">
        <v>1566</v>
      </c>
      <c r="AH21" s="17">
        <v>1078</v>
      </c>
      <c r="AI21" s="3">
        <f t="shared" si="6"/>
        <v>2644</v>
      </c>
      <c r="AJ21" s="17">
        <v>1451</v>
      </c>
      <c r="AK21" s="17">
        <v>1542</v>
      </c>
      <c r="AL21" s="3">
        <f t="shared" si="7"/>
        <v>2993</v>
      </c>
      <c r="AM21" s="17">
        <v>1949</v>
      </c>
      <c r="AN21" s="17">
        <v>1831</v>
      </c>
      <c r="AO21" s="3">
        <f t="shared" si="8"/>
        <v>3780</v>
      </c>
      <c r="AP21" s="130">
        <f t="shared" si="13"/>
        <v>9534</v>
      </c>
      <c r="AQ21" s="130">
        <f t="shared" si="9"/>
        <v>8653</v>
      </c>
      <c r="AR21" s="130">
        <f t="shared" si="10"/>
        <v>18187</v>
      </c>
      <c r="AS21" s="147">
        <v>6834</v>
      </c>
      <c r="AT21" s="147">
        <v>6235</v>
      </c>
      <c r="AU21" s="147">
        <v>13069</v>
      </c>
      <c r="AV21" s="134">
        <f t="shared" si="0"/>
        <v>16368</v>
      </c>
      <c r="AW21" s="134">
        <f t="shared" si="1"/>
        <v>14888</v>
      </c>
      <c r="AX21" s="134">
        <f t="shared" si="11"/>
        <v>31256</v>
      </c>
    </row>
    <row r="22" spans="1:50" x14ac:dyDescent="0.25">
      <c r="A22" s="82" t="s">
        <v>38</v>
      </c>
      <c r="B22" s="70"/>
      <c r="C22" s="71"/>
      <c r="D22" s="72">
        <v>0</v>
      </c>
      <c r="E22" s="70"/>
      <c r="F22" s="71"/>
      <c r="G22" s="72">
        <v>0</v>
      </c>
      <c r="H22" s="70"/>
      <c r="I22" s="71"/>
      <c r="J22" s="72">
        <v>0</v>
      </c>
      <c r="K22" s="70"/>
      <c r="L22" s="71"/>
      <c r="M22" s="72">
        <v>0</v>
      </c>
      <c r="N22" s="70"/>
      <c r="O22" s="71"/>
      <c r="P22" s="72">
        <v>0</v>
      </c>
      <c r="Q22" s="70"/>
      <c r="R22" s="71"/>
      <c r="S22" s="72">
        <v>0</v>
      </c>
      <c r="T22" s="67">
        <f t="shared" si="2"/>
        <v>0</v>
      </c>
      <c r="U22" s="67">
        <f t="shared" si="2"/>
        <v>0</v>
      </c>
      <c r="V22" s="68">
        <f t="shared" si="2"/>
        <v>0</v>
      </c>
      <c r="X22" s="17"/>
      <c r="Y22" s="44"/>
      <c r="Z22" s="3">
        <f t="shared" si="12"/>
        <v>0</v>
      </c>
      <c r="AA22" s="17"/>
      <c r="AB22" s="17"/>
      <c r="AC22" s="3">
        <f t="shared" si="4"/>
        <v>0</v>
      </c>
      <c r="AD22" s="17"/>
      <c r="AE22" s="17"/>
      <c r="AF22" s="3">
        <f t="shared" si="5"/>
        <v>0</v>
      </c>
      <c r="AG22" s="17"/>
      <c r="AH22" s="17"/>
      <c r="AI22" s="3">
        <f t="shared" si="6"/>
        <v>0</v>
      </c>
      <c r="AJ22" s="17"/>
      <c r="AK22" s="17"/>
      <c r="AL22" s="3">
        <f t="shared" si="7"/>
        <v>0</v>
      </c>
      <c r="AM22" s="17"/>
      <c r="AN22" s="17"/>
      <c r="AO22" s="3">
        <f t="shared" si="8"/>
        <v>0</v>
      </c>
      <c r="AP22" s="130">
        <f t="shared" si="13"/>
        <v>0</v>
      </c>
      <c r="AQ22" s="130">
        <f t="shared" si="9"/>
        <v>0</v>
      </c>
      <c r="AR22" s="130">
        <f t="shared" si="10"/>
        <v>0</v>
      </c>
      <c r="AS22" s="147">
        <v>0</v>
      </c>
      <c r="AT22" s="147">
        <v>0</v>
      </c>
      <c r="AU22" s="147">
        <v>0</v>
      </c>
      <c r="AV22" s="134">
        <f t="shared" si="0"/>
        <v>0</v>
      </c>
      <c r="AW22" s="134">
        <f t="shared" si="1"/>
        <v>0</v>
      </c>
      <c r="AX22" s="134">
        <f t="shared" si="11"/>
        <v>0</v>
      </c>
    </row>
    <row r="23" spans="1:50" x14ac:dyDescent="0.25">
      <c r="A23" s="82" t="s">
        <v>122</v>
      </c>
      <c r="B23" s="70">
        <v>8481</v>
      </c>
      <c r="C23" s="71">
        <v>11049</v>
      </c>
      <c r="D23" s="72">
        <v>19530</v>
      </c>
      <c r="E23" s="70">
        <v>9625</v>
      </c>
      <c r="F23" s="71">
        <v>9745</v>
      </c>
      <c r="G23" s="72">
        <v>19370</v>
      </c>
      <c r="H23" s="70">
        <v>10256</v>
      </c>
      <c r="I23" s="71">
        <v>10237</v>
      </c>
      <c r="J23" s="72">
        <v>20493</v>
      </c>
      <c r="K23" s="70">
        <v>10077</v>
      </c>
      <c r="L23" s="71">
        <v>10109</v>
      </c>
      <c r="M23" s="72">
        <v>20186</v>
      </c>
      <c r="N23" s="70">
        <v>9378</v>
      </c>
      <c r="O23" s="71">
        <v>10492</v>
      </c>
      <c r="P23" s="72">
        <v>19870</v>
      </c>
      <c r="Q23" s="70">
        <v>9795</v>
      </c>
      <c r="R23" s="71">
        <v>9875</v>
      </c>
      <c r="S23" s="72">
        <v>19670</v>
      </c>
      <c r="T23" s="67">
        <f t="shared" si="2"/>
        <v>57612</v>
      </c>
      <c r="U23" s="67">
        <f t="shared" si="2"/>
        <v>61507</v>
      </c>
      <c r="V23" s="68">
        <f t="shared" si="2"/>
        <v>119119</v>
      </c>
      <c r="X23" s="17">
        <v>11509</v>
      </c>
      <c r="Y23" s="44">
        <v>11917</v>
      </c>
      <c r="Z23" s="3">
        <f t="shared" si="12"/>
        <v>23426</v>
      </c>
      <c r="AA23" s="17">
        <v>13949</v>
      </c>
      <c r="AB23" s="17">
        <v>14346</v>
      </c>
      <c r="AC23" s="3">
        <f t="shared" si="4"/>
        <v>28295</v>
      </c>
      <c r="AD23" s="17">
        <v>13483</v>
      </c>
      <c r="AE23" s="17">
        <v>13568</v>
      </c>
      <c r="AF23" s="3">
        <f t="shared" si="5"/>
        <v>27051</v>
      </c>
      <c r="AG23" s="17">
        <v>13591</v>
      </c>
      <c r="AH23" s="17">
        <v>13788</v>
      </c>
      <c r="AI23" s="3">
        <f t="shared" si="6"/>
        <v>27379</v>
      </c>
      <c r="AJ23" s="17">
        <v>14788</v>
      </c>
      <c r="AK23" s="17">
        <v>14868</v>
      </c>
      <c r="AL23" s="3">
        <f t="shared" si="7"/>
        <v>29656</v>
      </c>
      <c r="AM23" s="17">
        <v>17542</v>
      </c>
      <c r="AN23" s="17">
        <v>15498</v>
      </c>
      <c r="AO23" s="3">
        <f t="shared" si="8"/>
        <v>33040</v>
      </c>
      <c r="AP23" s="130">
        <f t="shared" si="13"/>
        <v>84862</v>
      </c>
      <c r="AQ23" s="130">
        <f t="shared" si="9"/>
        <v>83985</v>
      </c>
      <c r="AR23" s="130">
        <f t="shared" si="10"/>
        <v>168847</v>
      </c>
      <c r="AS23" s="147">
        <v>57612</v>
      </c>
      <c r="AT23" s="147">
        <v>61507</v>
      </c>
      <c r="AU23" s="147">
        <v>119119</v>
      </c>
      <c r="AV23" s="134">
        <f t="shared" si="0"/>
        <v>142474</v>
      </c>
      <c r="AW23" s="134">
        <f t="shared" si="1"/>
        <v>145492</v>
      </c>
      <c r="AX23" s="134">
        <f t="shared" si="11"/>
        <v>287966</v>
      </c>
    </row>
    <row r="24" spans="1:50" x14ac:dyDescent="0.25">
      <c r="A24" s="82" t="s">
        <v>40</v>
      </c>
      <c r="B24" s="70">
        <v>9632</v>
      </c>
      <c r="C24" s="71">
        <v>12365</v>
      </c>
      <c r="D24" s="72">
        <v>21997</v>
      </c>
      <c r="E24" s="70">
        <v>11987</v>
      </c>
      <c r="F24" s="71">
        <v>11970</v>
      </c>
      <c r="G24" s="72">
        <v>23957</v>
      </c>
      <c r="H24" s="70">
        <v>13932</v>
      </c>
      <c r="I24" s="71">
        <v>14007</v>
      </c>
      <c r="J24" s="72">
        <v>27939</v>
      </c>
      <c r="K24" s="70">
        <v>13934</v>
      </c>
      <c r="L24" s="71">
        <v>13997</v>
      </c>
      <c r="M24" s="72">
        <v>27931</v>
      </c>
      <c r="N24" s="70">
        <v>12785</v>
      </c>
      <c r="O24" s="71">
        <v>13090</v>
      </c>
      <c r="P24" s="72">
        <v>25875</v>
      </c>
      <c r="Q24" s="70">
        <v>13450</v>
      </c>
      <c r="R24" s="71">
        <v>14185</v>
      </c>
      <c r="S24" s="72">
        <v>27635</v>
      </c>
      <c r="T24" s="67">
        <f t="shared" si="2"/>
        <v>75720</v>
      </c>
      <c r="U24" s="67">
        <f t="shared" si="2"/>
        <v>79614</v>
      </c>
      <c r="V24" s="68">
        <f t="shared" si="2"/>
        <v>155334</v>
      </c>
      <c r="X24" s="17">
        <v>15014</v>
      </c>
      <c r="Y24" s="44">
        <v>15044</v>
      </c>
      <c r="Z24" s="3">
        <f t="shared" si="12"/>
        <v>30058</v>
      </c>
      <c r="AA24" s="17">
        <v>16694</v>
      </c>
      <c r="AB24" s="17">
        <v>17378</v>
      </c>
      <c r="AC24" s="3">
        <f t="shared" si="4"/>
        <v>34072</v>
      </c>
      <c r="AD24" s="17">
        <v>15861</v>
      </c>
      <c r="AE24" s="17">
        <v>15963</v>
      </c>
      <c r="AF24" s="3">
        <f t="shared" si="5"/>
        <v>31824</v>
      </c>
      <c r="AG24" s="17">
        <v>17296</v>
      </c>
      <c r="AH24" s="17">
        <v>17866</v>
      </c>
      <c r="AI24" s="3">
        <f t="shared" si="6"/>
        <v>35162</v>
      </c>
      <c r="AJ24" s="17">
        <v>19160</v>
      </c>
      <c r="AK24" s="17">
        <v>19325</v>
      </c>
      <c r="AL24" s="3">
        <f t="shared" si="7"/>
        <v>38485</v>
      </c>
      <c r="AM24" s="17">
        <v>33162</v>
      </c>
      <c r="AN24" s="17">
        <v>22304</v>
      </c>
      <c r="AO24" s="3">
        <f t="shared" si="8"/>
        <v>55466</v>
      </c>
      <c r="AP24" s="130">
        <f t="shared" si="13"/>
        <v>117187</v>
      </c>
      <c r="AQ24" s="130">
        <f t="shared" si="9"/>
        <v>107880</v>
      </c>
      <c r="AR24" s="130">
        <f t="shared" si="10"/>
        <v>225067</v>
      </c>
      <c r="AS24" s="147">
        <v>75720</v>
      </c>
      <c r="AT24" s="147">
        <v>79614</v>
      </c>
      <c r="AU24" s="147">
        <v>155334</v>
      </c>
      <c r="AV24" s="134">
        <f t="shared" si="0"/>
        <v>192907</v>
      </c>
      <c r="AW24" s="134">
        <f t="shared" si="1"/>
        <v>187494</v>
      </c>
      <c r="AX24" s="134">
        <f t="shared" si="11"/>
        <v>380401</v>
      </c>
    </row>
    <row r="25" spans="1:50" x14ac:dyDescent="0.25">
      <c r="A25" s="82" t="s">
        <v>125</v>
      </c>
      <c r="B25" s="70">
        <v>1071</v>
      </c>
      <c r="C25" s="71">
        <v>1210</v>
      </c>
      <c r="D25" s="72">
        <v>2281</v>
      </c>
      <c r="E25" s="70">
        <v>1130</v>
      </c>
      <c r="F25" s="71">
        <v>1023</v>
      </c>
      <c r="G25" s="72">
        <v>2153</v>
      </c>
      <c r="H25" s="70">
        <v>792</v>
      </c>
      <c r="I25" s="71">
        <v>671</v>
      </c>
      <c r="J25" s="72">
        <v>1463</v>
      </c>
      <c r="K25" s="70">
        <v>168</v>
      </c>
      <c r="L25" s="71">
        <v>198</v>
      </c>
      <c r="M25" s="72">
        <v>366</v>
      </c>
      <c r="N25" s="70">
        <v>247</v>
      </c>
      <c r="O25" s="71">
        <v>229</v>
      </c>
      <c r="P25" s="72">
        <v>476</v>
      </c>
      <c r="Q25" s="70">
        <v>1042</v>
      </c>
      <c r="R25" s="71">
        <v>874</v>
      </c>
      <c r="S25" s="72">
        <v>1916</v>
      </c>
      <c r="T25" s="67">
        <f t="shared" si="2"/>
        <v>4450</v>
      </c>
      <c r="U25" s="67">
        <f t="shared" si="2"/>
        <v>4205</v>
      </c>
      <c r="V25" s="68">
        <f t="shared" si="2"/>
        <v>8655</v>
      </c>
      <c r="X25" s="17">
        <v>2134</v>
      </c>
      <c r="Y25" s="44">
        <v>1342</v>
      </c>
      <c r="Z25" s="3">
        <f t="shared" si="12"/>
        <v>3476</v>
      </c>
      <c r="AA25" s="3">
        <v>2245</v>
      </c>
      <c r="AB25" s="3">
        <v>2634</v>
      </c>
      <c r="AC25" s="3">
        <f t="shared" si="4"/>
        <v>4879</v>
      </c>
      <c r="AD25" s="17">
        <v>2942</v>
      </c>
      <c r="AE25" s="17">
        <v>2811</v>
      </c>
      <c r="AF25" s="3">
        <f t="shared" si="5"/>
        <v>5753</v>
      </c>
      <c r="AG25" s="17">
        <v>2937</v>
      </c>
      <c r="AH25" s="17">
        <v>2802</v>
      </c>
      <c r="AI25" s="3">
        <f t="shared" si="6"/>
        <v>5739</v>
      </c>
      <c r="AJ25" s="17">
        <v>2744</v>
      </c>
      <c r="AK25" s="17">
        <v>2637</v>
      </c>
      <c r="AL25" s="3">
        <f t="shared" si="7"/>
        <v>5381</v>
      </c>
      <c r="AM25" s="17">
        <v>3430</v>
      </c>
      <c r="AN25" s="17">
        <v>2723</v>
      </c>
      <c r="AO25" s="3">
        <f t="shared" si="8"/>
        <v>6153</v>
      </c>
      <c r="AP25" s="130">
        <v>16432</v>
      </c>
      <c r="AQ25" s="130">
        <v>14949</v>
      </c>
      <c r="AR25" s="130">
        <f t="shared" si="10"/>
        <v>31381</v>
      </c>
      <c r="AS25" s="147">
        <v>4450</v>
      </c>
      <c r="AT25" s="147">
        <v>4205</v>
      </c>
      <c r="AU25" s="147">
        <v>8655</v>
      </c>
      <c r="AV25" s="134">
        <f t="shared" si="0"/>
        <v>20882</v>
      </c>
      <c r="AW25" s="134">
        <f t="shared" si="1"/>
        <v>19154</v>
      </c>
      <c r="AX25" s="134">
        <f t="shared" si="11"/>
        <v>40036</v>
      </c>
    </row>
    <row r="26" spans="1:50" x14ac:dyDescent="0.25">
      <c r="A26" s="82" t="s">
        <v>55</v>
      </c>
      <c r="B26" s="70"/>
      <c r="C26" s="71"/>
      <c r="D26" s="72">
        <v>0</v>
      </c>
      <c r="E26" s="70"/>
      <c r="F26" s="71"/>
      <c r="G26" s="72">
        <v>0</v>
      </c>
      <c r="H26" s="70"/>
      <c r="I26" s="71"/>
      <c r="J26" s="72">
        <v>0</v>
      </c>
      <c r="K26" s="70"/>
      <c r="L26" s="71"/>
      <c r="M26" s="72">
        <v>0</v>
      </c>
      <c r="N26" s="70"/>
      <c r="O26" s="71"/>
      <c r="P26" s="72">
        <v>0</v>
      </c>
      <c r="Q26" s="70"/>
      <c r="R26" s="71"/>
      <c r="S26" s="72">
        <v>0</v>
      </c>
      <c r="T26" s="67">
        <f t="shared" si="2"/>
        <v>0</v>
      </c>
      <c r="U26" s="67">
        <f t="shared" si="2"/>
        <v>0</v>
      </c>
      <c r="V26" s="68">
        <f t="shared" si="2"/>
        <v>0</v>
      </c>
      <c r="X26" s="97"/>
      <c r="Y26" s="97"/>
      <c r="Z26" s="3"/>
      <c r="AA26" s="97"/>
      <c r="AB26" s="97"/>
      <c r="AC26" s="3"/>
      <c r="AD26" s="97"/>
      <c r="AE26" s="97"/>
      <c r="AF26" s="3"/>
      <c r="AG26" s="97"/>
      <c r="AH26" s="97"/>
      <c r="AI26" s="3"/>
      <c r="AJ26" s="97"/>
      <c r="AK26" s="97"/>
      <c r="AL26" s="3"/>
      <c r="AM26" s="97"/>
      <c r="AN26" s="97"/>
      <c r="AO26" s="3"/>
      <c r="AP26" s="130"/>
      <c r="AQ26" s="130"/>
      <c r="AR26" s="130"/>
      <c r="AS26" s="147">
        <v>0</v>
      </c>
      <c r="AT26" s="147">
        <v>0</v>
      </c>
      <c r="AU26" s="147">
        <v>0</v>
      </c>
      <c r="AV26" s="134">
        <f t="shared" si="0"/>
        <v>0</v>
      </c>
      <c r="AW26" s="134">
        <f t="shared" si="1"/>
        <v>0</v>
      </c>
      <c r="AX26" s="134">
        <f t="shared" si="11"/>
        <v>0</v>
      </c>
    </row>
    <row r="27" spans="1:50" x14ac:dyDescent="0.25">
      <c r="A27" s="82" t="s">
        <v>46</v>
      </c>
      <c r="B27" s="70">
        <v>40</v>
      </c>
      <c r="C27" s="71">
        <v>40</v>
      </c>
      <c r="D27" s="72">
        <v>80</v>
      </c>
      <c r="E27" s="70">
        <v>25</v>
      </c>
      <c r="F27" s="71">
        <v>27</v>
      </c>
      <c r="G27" s="72">
        <v>52</v>
      </c>
      <c r="H27" s="70">
        <v>40</v>
      </c>
      <c r="I27" s="71">
        <v>37</v>
      </c>
      <c r="J27" s="72">
        <v>77</v>
      </c>
      <c r="K27" s="70">
        <v>12</v>
      </c>
      <c r="L27" s="71">
        <v>22</v>
      </c>
      <c r="M27" s="72">
        <v>34</v>
      </c>
      <c r="N27" s="70">
        <v>10</v>
      </c>
      <c r="O27" s="71">
        <v>11</v>
      </c>
      <c r="P27" s="72">
        <v>21</v>
      </c>
      <c r="Q27" s="70">
        <v>23</v>
      </c>
      <c r="R27" s="71">
        <v>7</v>
      </c>
      <c r="S27" s="72">
        <v>30</v>
      </c>
      <c r="T27" s="67">
        <f t="shared" si="2"/>
        <v>150</v>
      </c>
      <c r="U27" s="67">
        <f t="shared" si="2"/>
        <v>144</v>
      </c>
      <c r="V27" s="68">
        <f t="shared" si="2"/>
        <v>294</v>
      </c>
      <c r="X27" s="17"/>
      <c r="Y27" s="17"/>
      <c r="Z27" s="3">
        <f t="shared" ref="Z27:Z33" si="14">SUM(X27:Y27)</f>
        <v>0</v>
      </c>
      <c r="AA27" s="50"/>
      <c r="AB27" s="50"/>
      <c r="AC27" s="3">
        <f>SUM(AA27:AB27)</f>
        <v>0</v>
      </c>
      <c r="AD27" s="50">
        <v>60</v>
      </c>
      <c r="AE27" s="50">
        <v>68</v>
      </c>
      <c r="AF27" s="3">
        <f>SUM(AD27:AE27)</f>
        <v>128</v>
      </c>
      <c r="AG27" s="50">
        <v>38</v>
      </c>
      <c r="AH27" s="50">
        <v>51</v>
      </c>
      <c r="AI27" s="3">
        <f>SUM(AG27:AH27)</f>
        <v>89</v>
      </c>
      <c r="AJ27" s="50">
        <v>39</v>
      </c>
      <c r="AK27" s="50">
        <v>47</v>
      </c>
      <c r="AL27" s="3">
        <f>SUM(AJ27:AK27)</f>
        <v>86</v>
      </c>
      <c r="AM27" s="50">
        <v>13</v>
      </c>
      <c r="AN27" s="50">
        <v>5</v>
      </c>
      <c r="AO27" s="3">
        <f>SUM(AM27:AN27)</f>
        <v>18</v>
      </c>
      <c r="AP27" s="130">
        <f>AM27+AJ27+AG27+AD27+AA27+X27</f>
        <v>150</v>
      </c>
      <c r="AQ27" s="130">
        <f>AN27+AK27+AH27+AE27+AB27+Y27</f>
        <v>171</v>
      </c>
      <c r="AR27" s="130">
        <f>SUM(AP27:AQ27)</f>
        <v>321</v>
      </c>
      <c r="AS27" s="147">
        <v>150</v>
      </c>
      <c r="AT27" s="147">
        <v>144</v>
      </c>
      <c r="AU27" s="147">
        <v>294</v>
      </c>
      <c r="AV27" s="134">
        <f t="shared" si="0"/>
        <v>300</v>
      </c>
      <c r="AW27" s="134">
        <f t="shared" si="1"/>
        <v>315</v>
      </c>
      <c r="AX27" s="134">
        <f t="shared" si="11"/>
        <v>615</v>
      </c>
    </row>
    <row r="28" spans="1:50" x14ac:dyDescent="0.25">
      <c r="A28" s="82" t="s">
        <v>124</v>
      </c>
      <c r="B28" s="70">
        <v>3039</v>
      </c>
      <c r="C28" s="71">
        <v>2881</v>
      </c>
      <c r="D28" s="72">
        <v>5920</v>
      </c>
      <c r="E28" s="70">
        <v>2377</v>
      </c>
      <c r="F28" s="71">
        <v>2320</v>
      </c>
      <c r="G28" s="72">
        <v>4697</v>
      </c>
      <c r="H28" s="70">
        <v>3087</v>
      </c>
      <c r="I28" s="71">
        <v>3104</v>
      </c>
      <c r="J28" s="72">
        <v>6191</v>
      </c>
      <c r="K28" s="70">
        <v>3180</v>
      </c>
      <c r="L28" s="71">
        <v>3350</v>
      </c>
      <c r="M28" s="72">
        <v>6530</v>
      </c>
      <c r="N28" s="70">
        <v>2889</v>
      </c>
      <c r="O28" s="71">
        <v>2490</v>
      </c>
      <c r="P28" s="72">
        <v>5379</v>
      </c>
      <c r="Q28" s="70">
        <v>2745</v>
      </c>
      <c r="R28" s="71">
        <v>2766</v>
      </c>
      <c r="S28" s="72">
        <v>5511</v>
      </c>
      <c r="T28" s="67">
        <f t="shared" si="2"/>
        <v>17317</v>
      </c>
      <c r="U28" s="67">
        <f t="shared" si="2"/>
        <v>16911</v>
      </c>
      <c r="V28" s="68">
        <f t="shared" si="2"/>
        <v>34228</v>
      </c>
      <c r="X28" s="17">
        <v>3465</v>
      </c>
      <c r="Y28" s="43">
        <v>2704</v>
      </c>
      <c r="Z28" s="3">
        <f t="shared" si="14"/>
        <v>6169</v>
      </c>
      <c r="AA28" s="41">
        <v>3933</v>
      </c>
      <c r="AB28" s="41">
        <v>4539</v>
      </c>
      <c r="AC28" s="3">
        <f t="shared" si="4"/>
        <v>8472</v>
      </c>
      <c r="AD28" s="41">
        <v>4107</v>
      </c>
      <c r="AE28" s="41">
        <v>4248</v>
      </c>
      <c r="AF28" s="3">
        <f t="shared" si="5"/>
        <v>8355</v>
      </c>
      <c r="AG28" s="41">
        <v>3450</v>
      </c>
      <c r="AH28" s="41">
        <v>3333</v>
      </c>
      <c r="AI28" s="3">
        <f t="shared" si="6"/>
        <v>6783</v>
      </c>
      <c r="AJ28" s="49">
        <v>3303</v>
      </c>
      <c r="AK28" s="49">
        <v>3312</v>
      </c>
      <c r="AL28" s="3">
        <f t="shared" si="7"/>
        <v>6615</v>
      </c>
      <c r="AM28" s="41">
        <v>2717</v>
      </c>
      <c r="AN28" s="41">
        <v>2327</v>
      </c>
      <c r="AO28" s="3">
        <f t="shared" si="8"/>
        <v>5044</v>
      </c>
      <c r="AP28" s="130">
        <f t="shared" ref="AP28:AP33" si="15">AM28+AJ28+AG28+AD28+AA28+X28</f>
        <v>20975</v>
      </c>
      <c r="AQ28" s="130">
        <f t="shared" si="9"/>
        <v>20463</v>
      </c>
      <c r="AR28" s="130">
        <f t="shared" si="10"/>
        <v>41438</v>
      </c>
      <c r="AS28" s="147">
        <v>17317</v>
      </c>
      <c r="AT28" s="147">
        <v>16911</v>
      </c>
      <c r="AU28" s="147">
        <v>34228</v>
      </c>
      <c r="AV28" s="134">
        <f t="shared" si="0"/>
        <v>38292</v>
      </c>
      <c r="AW28" s="134">
        <f t="shared" si="1"/>
        <v>37374</v>
      </c>
      <c r="AX28" s="134">
        <f t="shared" si="11"/>
        <v>75666</v>
      </c>
    </row>
    <row r="29" spans="1:50" x14ac:dyDescent="0.25">
      <c r="A29" s="82" t="s">
        <v>68</v>
      </c>
      <c r="B29" s="70">
        <v>1955</v>
      </c>
      <c r="C29" s="71">
        <v>2193</v>
      </c>
      <c r="D29" s="72">
        <v>4148</v>
      </c>
      <c r="E29" s="70">
        <v>1874</v>
      </c>
      <c r="F29" s="71">
        <v>2080</v>
      </c>
      <c r="G29" s="72">
        <v>3954</v>
      </c>
      <c r="H29" s="70">
        <v>2820</v>
      </c>
      <c r="I29" s="71">
        <v>2884</v>
      </c>
      <c r="J29" s="72">
        <v>5704</v>
      </c>
      <c r="K29" s="70">
        <v>2614</v>
      </c>
      <c r="L29" s="71">
        <v>2864</v>
      </c>
      <c r="M29" s="72">
        <v>5478</v>
      </c>
      <c r="N29" s="70">
        <v>3394</v>
      </c>
      <c r="O29" s="71">
        <v>3489</v>
      </c>
      <c r="P29" s="72">
        <v>6883</v>
      </c>
      <c r="Q29" s="70">
        <v>3006</v>
      </c>
      <c r="R29" s="71">
        <v>3154</v>
      </c>
      <c r="S29" s="72">
        <v>6160</v>
      </c>
      <c r="T29" s="67">
        <f t="shared" si="2"/>
        <v>15663</v>
      </c>
      <c r="U29" s="67">
        <f t="shared" si="2"/>
        <v>16664</v>
      </c>
      <c r="V29" s="68">
        <f t="shared" si="2"/>
        <v>32327</v>
      </c>
      <c r="X29" s="17">
        <v>3327</v>
      </c>
      <c r="Y29" s="43">
        <v>3756</v>
      </c>
      <c r="Z29" s="3">
        <f t="shared" si="14"/>
        <v>7083</v>
      </c>
      <c r="AA29" s="49">
        <v>2845</v>
      </c>
      <c r="AB29" s="49">
        <v>2972</v>
      </c>
      <c r="AC29" s="3">
        <f t="shared" si="4"/>
        <v>5817</v>
      </c>
      <c r="AD29" s="49">
        <v>2994</v>
      </c>
      <c r="AE29" s="49">
        <v>3198</v>
      </c>
      <c r="AF29" s="3">
        <f t="shared" si="5"/>
        <v>6192</v>
      </c>
      <c r="AG29" s="49">
        <v>3004</v>
      </c>
      <c r="AH29" s="49">
        <v>3136</v>
      </c>
      <c r="AI29" s="3">
        <f t="shared" si="6"/>
        <v>6140</v>
      </c>
      <c r="AJ29" s="49">
        <v>3445</v>
      </c>
      <c r="AK29" s="49">
        <v>3556</v>
      </c>
      <c r="AL29" s="3">
        <f t="shared" si="7"/>
        <v>7001</v>
      </c>
      <c r="AM29" s="49">
        <v>2375</v>
      </c>
      <c r="AN29" s="49">
        <v>2899</v>
      </c>
      <c r="AO29" s="3">
        <f t="shared" si="8"/>
        <v>5274</v>
      </c>
      <c r="AP29" s="130">
        <f t="shared" si="15"/>
        <v>17990</v>
      </c>
      <c r="AQ29" s="130">
        <f t="shared" si="9"/>
        <v>19517</v>
      </c>
      <c r="AR29" s="130">
        <f t="shared" si="10"/>
        <v>37507</v>
      </c>
      <c r="AS29" s="147">
        <v>15663</v>
      </c>
      <c r="AT29" s="147">
        <v>16664</v>
      </c>
      <c r="AU29" s="147">
        <v>32327</v>
      </c>
      <c r="AV29" s="134">
        <f t="shared" si="0"/>
        <v>33653</v>
      </c>
      <c r="AW29" s="134">
        <f t="shared" si="1"/>
        <v>36181</v>
      </c>
      <c r="AX29" s="134">
        <f t="shared" si="11"/>
        <v>69834</v>
      </c>
    </row>
    <row r="30" spans="1:50" x14ac:dyDescent="0.25">
      <c r="A30" s="82" t="s">
        <v>49</v>
      </c>
      <c r="B30" s="70">
        <v>360</v>
      </c>
      <c r="C30" s="71">
        <v>299</v>
      </c>
      <c r="D30" s="72">
        <v>659</v>
      </c>
      <c r="E30" s="70">
        <v>310</v>
      </c>
      <c r="F30" s="71">
        <v>279</v>
      </c>
      <c r="G30" s="72">
        <v>589</v>
      </c>
      <c r="H30" s="70">
        <v>461</v>
      </c>
      <c r="I30" s="71">
        <v>361</v>
      </c>
      <c r="J30" s="72">
        <v>822</v>
      </c>
      <c r="K30" s="70">
        <v>437</v>
      </c>
      <c r="L30" s="71">
        <v>332</v>
      </c>
      <c r="M30" s="72">
        <v>769</v>
      </c>
      <c r="N30" s="70">
        <v>391</v>
      </c>
      <c r="O30" s="71">
        <v>338</v>
      </c>
      <c r="P30" s="72">
        <v>729</v>
      </c>
      <c r="Q30" s="70">
        <v>398</v>
      </c>
      <c r="R30" s="71">
        <v>381</v>
      </c>
      <c r="S30" s="72">
        <v>779</v>
      </c>
      <c r="T30" s="67">
        <f t="shared" si="2"/>
        <v>2357</v>
      </c>
      <c r="U30" s="67">
        <f t="shared" si="2"/>
        <v>1990</v>
      </c>
      <c r="V30" s="68">
        <f t="shared" si="2"/>
        <v>4347</v>
      </c>
      <c r="X30" s="40">
        <v>423</v>
      </c>
      <c r="Y30" s="40">
        <v>414</v>
      </c>
      <c r="Z30" s="3">
        <f t="shared" si="14"/>
        <v>837</v>
      </c>
      <c r="AA30" s="49">
        <v>412</v>
      </c>
      <c r="AB30" s="49">
        <v>400</v>
      </c>
      <c r="AC30" s="3">
        <f t="shared" si="4"/>
        <v>812</v>
      </c>
      <c r="AD30" s="49">
        <v>570</v>
      </c>
      <c r="AE30" s="49">
        <v>461</v>
      </c>
      <c r="AF30" s="3">
        <f t="shared" si="5"/>
        <v>1031</v>
      </c>
      <c r="AG30" s="49">
        <v>519</v>
      </c>
      <c r="AH30" s="49">
        <v>415</v>
      </c>
      <c r="AI30" s="3">
        <f t="shared" si="6"/>
        <v>934</v>
      </c>
      <c r="AJ30" s="49">
        <v>539</v>
      </c>
      <c r="AK30" s="49">
        <v>508</v>
      </c>
      <c r="AL30" s="3">
        <f t="shared" si="7"/>
        <v>1047</v>
      </c>
      <c r="AM30" s="49">
        <v>489</v>
      </c>
      <c r="AN30" s="49">
        <v>484</v>
      </c>
      <c r="AO30" s="3">
        <f t="shared" si="8"/>
        <v>973</v>
      </c>
      <c r="AP30" s="130">
        <f t="shared" si="15"/>
        <v>2952</v>
      </c>
      <c r="AQ30" s="130">
        <f t="shared" si="9"/>
        <v>2682</v>
      </c>
      <c r="AR30" s="130">
        <f t="shared" si="10"/>
        <v>5634</v>
      </c>
      <c r="AS30" s="147">
        <v>2357</v>
      </c>
      <c r="AT30" s="147">
        <v>1990</v>
      </c>
      <c r="AU30" s="147">
        <v>4347</v>
      </c>
      <c r="AV30" s="134">
        <f t="shared" si="0"/>
        <v>5309</v>
      </c>
      <c r="AW30" s="134">
        <f t="shared" si="1"/>
        <v>4672</v>
      </c>
      <c r="AX30" s="134">
        <f t="shared" si="11"/>
        <v>9981</v>
      </c>
    </row>
    <row r="31" spans="1:50" x14ac:dyDescent="0.25">
      <c r="A31" s="82" t="s">
        <v>59</v>
      </c>
      <c r="B31" s="70">
        <v>1389</v>
      </c>
      <c r="C31" s="71">
        <v>1624</v>
      </c>
      <c r="D31" s="72">
        <v>3013</v>
      </c>
      <c r="E31" s="70">
        <v>1220</v>
      </c>
      <c r="F31" s="71">
        <v>1172</v>
      </c>
      <c r="G31" s="72">
        <v>2392</v>
      </c>
      <c r="H31" s="70">
        <v>1009</v>
      </c>
      <c r="I31" s="71">
        <v>1029</v>
      </c>
      <c r="J31" s="72">
        <v>2038</v>
      </c>
      <c r="K31" s="70">
        <v>344</v>
      </c>
      <c r="L31" s="71">
        <v>354</v>
      </c>
      <c r="M31" s="72">
        <v>698</v>
      </c>
      <c r="N31" s="70">
        <v>1437</v>
      </c>
      <c r="O31" s="71">
        <v>1342</v>
      </c>
      <c r="P31" s="72">
        <v>2779</v>
      </c>
      <c r="Q31" s="70">
        <v>1769</v>
      </c>
      <c r="R31" s="71">
        <v>1700</v>
      </c>
      <c r="S31" s="72">
        <v>3469</v>
      </c>
      <c r="T31" s="67">
        <f t="shared" si="2"/>
        <v>7168</v>
      </c>
      <c r="U31" s="67">
        <f t="shared" si="2"/>
        <v>7221</v>
      </c>
      <c r="V31" s="68">
        <f t="shared" si="2"/>
        <v>14389</v>
      </c>
      <c r="X31" s="49">
        <v>2733</v>
      </c>
      <c r="Y31" s="49">
        <v>1907</v>
      </c>
      <c r="Z31" s="3">
        <f t="shared" si="14"/>
        <v>4640</v>
      </c>
      <c r="AA31" s="49">
        <v>2136</v>
      </c>
      <c r="AB31" s="49">
        <v>3065</v>
      </c>
      <c r="AC31" s="3">
        <f t="shared" si="4"/>
        <v>5201</v>
      </c>
      <c r="AD31" s="49">
        <v>2516</v>
      </c>
      <c r="AE31" s="49">
        <v>2487</v>
      </c>
      <c r="AF31" s="3">
        <f t="shared" si="5"/>
        <v>5003</v>
      </c>
      <c r="AG31" s="49">
        <v>2559</v>
      </c>
      <c r="AH31" s="49">
        <v>2487</v>
      </c>
      <c r="AI31" s="3">
        <f t="shared" si="6"/>
        <v>5046</v>
      </c>
      <c r="AJ31" s="49">
        <v>2648</v>
      </c>
      <c r="AK31" s="49">
        <v>2647</v>
      </c>
      <c r="AL31" s="3">
        <f t="shared" si="7"/>
        <v>5295</v>
      </c>
      <c r="AM31" s="49">
        <v>3008</v>
      </c>
      <c r="AN31" s="49">
        <v>2586</v>
      </c>
      <c r="AO31" s="3">
        <f t="shared" si="8"/>
        <v>5594</v>
      </c>
      <c r="AP31" s="130">
        <f t="shared" si="15"/>
        <v>15600</v>
      </c>
      <c r="AQ31" s="130">
        <f t="shared" si="9"/>
        <v>15179</v>
      </c>
      <c r="AR31" s="130">
        <f t="shared" si="10"/>
        <v>30779</v>
      </c>
      <c r="AS31" s="147">
        <v>7168</v>
      </c>
      <c r="AT31" s="147">
        <v>7221</v>
      </c>
      <c r="AU31" s="147">
        <v>14389</v>
      </c>
      <c r="AV31" s="134">
        <f t="shared" si="0"/>
        <v>22768</v>
      </c>
      <c r="AW31" s="134">
        <f t="shared" si="1"/>
        <v>22400</v>
      </c>
      <c r="AX31" s="134">
        <f t="shared" si="11"/>
        <v>45168</v>
      </c>
    </row>
    <row r="32" spans="1:50" x14ac:dyDescent="0.25">
      <c r="A32" s="82" t="s">
        <v>50</v>
      </c>
      <c r="B32" s="70">
        <v>815</v>
      </c>
      <c r="C32" s="71">
        <v>688</v>
      </c>
      <c r="D32" s="72">
        <v>1503</v>
      </c>
      <c r="E32" s="70">
        <v>446</v>
      </c>
      <c r="F32" s="71">
        <v>475</v>
      </c>
      <c r="G32" s="72">
        <v>921</v>
      </c>
      <c r="H32" s="70">
        <v>760</v>
      </c>
      <c r="I32" s="71">
        <v>775</v>
      </c>
      <c r="J32" s="72">
        <v>1535</v>
      </c>
      <c r="K32" s="70">
        <v>1223</v>
      </c>
      <c r="L32" s="71">
        <v>1042</v>
      </c>
      <c r="M32" s="72">
        <v>2265</v>
      </c>
      <c r="N32" s="70">
        <v>864</v>
      </c>
      <c r="O32" s="71">
        <v>968</v>
      </c>
      <c r="P32" s="72">
        <v>1832</v>
      </c>
      <c r="Q32" s="70">
        <v>1135</v>
      </c>
      <c r="R32" s="71">
        <v>1113</v>
      </c>
      <c r="S32" s="72">
        <v>2248</v>
      </c>
      <c r="T32" s="67">
        <f t="shared" si="2"/>
        <v>5243</v>
      </c>
      <c r="U32" s="67">
        <f t="shared" si="2"/>
        <v>5061</v>
      </c>
      <c r="V32" s="68">
        <f t="shared" si="2"/>
        <v>10304</v>
      </c>
      <c r="X32" s="40">
        <v>1134</v>
      </c>
      <c r="Y32" s="40">
        <v>1234</v>
      </c>
      <c r="Z32" s="3">
        <f t="shared" si="14"/>
        <v>2368</v>
      </c>
      <c r="AA32" s="40">
        <v>1431</v>
      </c>
      <c r="AB32" s="40">
        <v>1415</v>
      </c>
      <c r="AC32" s="3">
        <f t="shared" si="4"/>
        <v>2846</v>
      </c>
      <c r="AD32" s="40">
        <v>1473</v>
      </c>
      <c r="AE32" s="40">
        <v>1481</v>
      </c>
      <c r="AF32" s="3">
        <f t="shared" si="5"/>
        <v>2954</v>
      </c>
      <c r="AG32" s="40">
        <v>1248</v>
      </c>
      <c r="AH32" s="40">
        <v>1360</v>
      </c>
      <c r="AI32" s="3">
        <f t="shared" si="6"/>
        <v>2608</v>
      </c>
      <c r="AJ32" s="17">
        <v>1331</v>
      </c>
      <c r="AK32" s="17">
        <v>1376</v>
      </c>
      <c r="AL32" s="3">
        <f t="shared" si="7"/>
        <v>2707</v>
      </c>
      <c r="AM32" s="40">
        <v>1635</v>
      </c>
      <c r="AN32" s="40">
        <v>1734</v>
      </c>
      <c r="AO32" s="3">
        <f t="shared" si="8"/>
        <v>3369</v>
      </c>
      <c r="AP32" s="130">
        <f t="shared" si="15"/>
        <v>8252</v>
      </c>
      <c r="AQ32" s="130">
        <f t="shared" si="9"/>
        <v>8600</v>
      </c>
      <c r="AR32" s="130">
        <f t="shared" si="10"/>
        <v>16852</v>
      </c>
      <c r="AS32" s="147">
        <v>5243</v>
      </c>
      <c r="AT32" s="147">
        <v>5061</v>
      </c>
      <c r="AU32" s="147">
        <v>10304</v>
      </c>
      <c r="AV32" s="134">
        <f t="shared" si="0"/>
        <v>13495</v>
      </c>
      <c r="AW32" s="134">
        <f t="shared" si="1"/>
        <v>13661</v>
      </c>
      <c r="AX32" s="134">
        <f t="shared" si="11"/>
        <v>27156</v>
      </c>
    </row>
    <row r="33" spans="1:64" ht="15.75" thickBot="1" x14ac:dyDescent="0.3">
      <c r="A33" s="82" t="s">
        <v>123</v>
      </c>
      <c r="B33" s="75">
        <v>29</v>
      </c>
      <c r="C33" s="76">
        <v>23</v>
      </c>
      <c r="D33" s="77">
        <v>52</v>
      </c>
      <c r="E33" s="75">
        <v>70</v>
      </c>
      <c r="F33" s="76">
        <v>52</v>
      </c>
      <c r="G33" s="77">
        <v>122</v>
      </c>
      <c r="H33" s="75"/>
      <c r="I33" s="76"/>
      <c r="J33" s="77">
        <v>0</v>
      </c>
      <c r="K33" s="75"/>
      <c r="L33" s="76"/>
      <c r="M33" s="77">
        <v>0</v>
      </c>
      <c r="N33" s="75"/>
      <c r="O33" s="76"/>
      <c r="P33" s="77">
        <v>0</v>
      </c>
      <c r="Q33" s="75"/>
      <c r="R33" s="76"/>
      <c r="S33" s="77">
        <v>0</v>
      </c>
      <c r="T33" s="67">
        <f t="shared" si="2"/>
        <v>99</v>
      </c>
      <c r="U33" s="67">
        <f t="shared" si="2"/>
        <v>75</v>
      </c>
      <c r="V33" s="68">
        <f t="shared" si="2"/>
        <v>174</v>
      </c>
      <c r="X33" s="17">
        <v>36</v>
      </c>
      <c r="Y33" s="17">
        <v>60</v>
      </c>
      <c r="Z33" s="3">
        <f t="shared" si="14"/>
        <v>96</v>
      </c>
      <c r="AA33" s="17"/>
      <c r="AB33" s="17"/>
      <c r="AC33" s="3">
        <f t="shared" si="4"/>
        <v>0</v>
      </c>
      <c r="AD33" s="17">
        <v>38</v>
      </c>
      <c r="AE33" s="17">
        <v>60</v>
      </c>
      <c r="AF33" s="3">
        <f t="shared" si="5"/>
        <v>98</v>
      </c>
      <c r="AG33" s="17">
        <v>53</v>
      </c>
      <c r="AH33" s="17">
        <v>49</v>
      </c>
      <c r="AI33" s="3">
        <f t="shared" si="6"/>
        <v>102</v>
      </c>
      <c r="AJ33" s="47">
        <v>21</v>
      </c>
      <c r="AK33" s="47">
        <v>19</v>
      </c>
      <c r="AL33" s="3">
        <f t="shared" si="7"/>
        <v>40</v>
      </c>
      <c r="AM33" s="17">
        <v>58</v>
      </c>
      <c r="AN33" s="17">
        <v>27</v>
      </c>
      <c r="AO33" s="3">
        <f t="shared" si="8"/>
        <v>85</v>
      </c>
      <c r="AP33" s="130">
        <f t="shared" si="15"/>
        <v>206</v>
      </c>
      <c r="AQ33" s="130">
        <f t="shared" si="9"/>
        <v>215</v>
      </c>
      <c r="AR33" s="130">
        <f t="shared" si="10"/>
        <v>421</v>
      </c>
      <c r="AS33" s="147">
        <v>99</v>
      </c>
      <c r="AT33" s="147">
        <v>75</v>
      </c>
      <c r="AU33" s="147">
        <v>174</v>
      </c>
      <c r="AV33" s="134">
        <f t="shared" si="0"/>
        <v>305</v>
      </c>
      <c r="AW33" s="134">
        <f t="shared" si="1"/>
        <v>290</v>
      </c>
      <c r="AX33" s="134">
        <f t="shared" si="11"/>
        <v>595</v>
      </c>
      <c r="BG33" s="121"/>
      <c r="BH33" s="121"/>
      <c r="BI33" s="121"/>
    </row>
    <row r="34" spans="1:64" ht="15.75" thickBot="1" x14ac:dyDescent="0.3">
      <c r="A34" s="115" t="s">
        <v>11</v>
      </c>
      <c r="B34" s="60">
        <f>SUM(B3:B33)</f>
        <v>474102</v>
      </c>
      <c r="C34" s="60">
        <f t="shared" ref="C34:V34" si="16">SUM(C3:C33)</f>
        <v>475273</v>
      </c>
      <c r="D34" s="60">
        <f t="shared" si="16"/>
        <v>949375</v>
      </c>
      <c r="E34" s="60">
        <f t="shared" si="16"/>
        <v>446445</v>
      </c>
      <c r="F34" s="60">
        <f t="shared" si="16"/>
        <v>442314</v>
      </c>
      <c r="G34" s="60">
        <f t="shared" si="16"/>
        <v>888759</v>
      </c>
      <c r="H34" s="60">
        <f t="shared" si="16"/>
        <v>498750</v>
      </c>
      <c r="I34" s="60">
        <f t="shared" si="16"/>
        <v>496723</v>
      </c>
      <c r="J34" s="60">
        <f t="shared" si="16"/>
        <v>995473</v>
      </c>
      <c r="K34" s="60">
        <f t="shared" si="16"/>
        <v>519144</v>
      </c>
      <c r="L34" s="60">
        <f t="shared" si="16"/>
        <v>516493</v>
      </c>
      <c r="M34" s="60">
        <f t="shared" si="16"/>
        <v>1035637</v>
      </c>
      <c r="N34" s="60">
        <f t="shared" si="16"/>
        <v>490926</v>
      </c>
      <c r="O34" s="60">
        <f t="shared" si="16"/>
        <v>502767</v>
      </c>
      <c r="P34" s="60">
        <f t="shared" si="16"/>
        <v>993693</v>
      </c>
      <c r="Q34" s="60">
        <f t="shared" si="16"/>
        <v>514773</v>
      </c>
      <c r="R34" s="60">
        <f t="shared" si="16"/>
        <v>514559</v>
      </c>
      <c r="S34" s="60">
        <f t="shared" si="16"/>
        <v>1029332</v>
      </c>
      <c r="T34" s="60">
        <f t="shared" si="16"/>
        <v>2944140</v>
      </c>
      <c r="U34" s="60">
        <f t="shared" si="16"/>
        <v>2948129</v>
      </c>
      <c r="V34" s="62">
        <f t="shared" si="16"/>
        <v>5892269</v>
      </c>
      <c r="X34" s="51">
        <f t="shared" ref="X34:AR34" si="17">SUM(X3:X33)</f>
        <v>607988</v>
      </c>
      <c r="Y34" s="51">
        <f t="shared" si="17"/>
        <v>586654</v>
      </c>
      <c r="Z34" s="51">
        <f t="shared" si="17"/>
        <v>1194642</v>
      </c>
      <c r="AA34" s="51">
        <f t="shared" si="17"/>
        <v>695151</v>
      </c>
      <c r="AB34" s="51">
        <f t="shared" si="17"/>
        <v>693042</v>
      </c>
      <c r="AC34" s="51">
        <f t="shared" si="17"/>
        <v>1388193</v>
      </c>
      <c r="AD34" s="51">
        <f t="shared" si="17"/>
        <v>690274</v>
      </c>
      <c r="AE34" s="51">
        <f t="shared" si="17"/>
        <v>728004</v>
      </c>
      <c r="AF34" s="51">
        <f t="shared" si="17"/>
        <v>1418278</v>
      </c>
      <c r="AG34" s="51">
        <f t="shared" si="17"/>
        <v>721340</v>
      </c>
      <c r="AH34" s="51">
        <f t="shared" si="17"/>
        <v>711680</v>
      </c>
      <c r="AI34" s="51">
        <f t="shared" si="17"/>
        <v>1433020</v>
      </c>
      <c r="AJ34" s="51">
        <f t="shared" si="17"/>
        <v>750953</v>
      </c>
      <c r="AK34" s="51">
        <f t="shared" si="17"/>
        <v>749907</v>
      </c>
      <c r="AL34" s="51">
        <f t="shared" si="17"/>
        <v>1500860</v>
      </c>
      <c r="AM34" s="51">
        <f t="shared" si="17"/>
        <v>892957</v>
      </c>
      <c r="AN34" s="51">
        <f t="shared" si="17"/>
        <v>877484</v>
      </c>
      <c r="AO34" s="51">
        <f t="shared" si="17"/>
        <v>1770441</v>
      </c>
      <c r="AP34" s="130">
        <f t="shared" si="17"/>
        <v>4358663</v>
      </c>
      <c r="AQ34" s="130">
        <f t="shared" si="17"/>
        <v>4346771</v>
      </c>
      <c r="AR34" s="130">
        <f t="shared" si="17"/>
        <v>8705434</v>
      </c>
      <c r="AS34" s="147">
        <v>2944140</v>
      </c>
      <c r="AT34" s="147">
        <v>2948129</v>
      </c>
      <c r="AU34" s="147">
        <v>5892269</v>
      </c>
      <c r="AV34" s="134">
        <f>SUM(AU34:AU34)</f>
        <v>5892269</v>
      </c>
      <c r="AW34" s="134">
        <f>SUM(AV34:AV34)</f>
        <v>5892269</v>
      </c>
      <c r="AX34" s="134">
        <f t="shared" si="11"/>
        <v>11784538</v>
      </c>
      <c r="AZ34" s="124">
        <v>2422421</v>
      </c>
      <c r="BA34" s="124">
        <v>2405377</v>
      </c>
      <c r="BB34" s="39">
        <f>SUM(AZ34:BA34)</f>
        <v>4827798</v>
      </c>
      <c r="BC34" s="125">
        <f>(AP34-AZ34)/AZ34</f>
        <v>0.79930036934124993</v>
      </c>
      <c r="BD34" s="125">
        <f>(AQ34-BA34)/BA34</f>
        <v>0.80710591312713142</v>
      </c>
      <c r="BE34" s="125">
        <f>(AR34-BB34)/BB34</f>
        <v>0.80318936293523469</v>
      </c>
      <c r="BG34" s="124">
        <v>4211523</v>
      </c>
      <c r="BH34" s="124">
        <v>4172359</v>
      </c>
      <c r="BI34" s="124">
        <f>SUM(BG34:BH34)</f>
        <v>8383882</v>
      </c>
      <c r="BJ34" s="125">
        <f>(AV34-BG34)/BG34</f>
        <v>0.39908270713468735</v>
      </c>
      <c r="BK34" s="125">
        <f t="shared" ref="BK34:BL34" si="18">(AW34-BH34)/BH34</f>
        <v>0.4122152480167694</v>
      </c>
      <c r="BL34" s="125">
        <f t="shared" si="18"/>
        <v>0.40561830426525564</v>
      </c>
    </row>
    <row r="35" spans="1:64" x14ac:dyDescent="0.25">
      <c r="BC35" s="123"/>
      <c r="BD35" s="123"/>
      <c r="BE35" s="123"/>
    </row>
    <row r="36" spans="1:64" x14ac:dyDescent="0.25">
      <c r="BC36" s="123"/>
      <c r="BD36" s="123"/>
      <c r="BE36" s="123"/>
    </row>
    <row r="37" spans="1:64" x14ac:dyDescent="0.25">
      <c r="BC37" s="123"/>
      <c r="BD37" s="123"/>
      <c r="BE37" s="123"/>
    </row>
    <row r="38" spans="1:64" ht="24" thickBot="1" x14ac:dyDescent="0.4">
      <c r="E38" s="102" t="s">
        <v>71</v>
      </c>
      <c r="BC38" s="123"/>
      <c r="BD38" s="123"/>
      <c r="BE38" s="123"/>
    </row>
    <row r="39" spans="1:64" ht="15.75" thickBot="1" x14ac:dyDescent="0.3">
      <c r="A39" s="116"/>
      <c r="B39" s="170" t="s">
        <v>61</v>
      </c>
      <c r="C39" s="171"/>
      <c r="D39" s="172"/>
      <c r="E39" s="170" t="s">
        <v>62</v>
      </c>
      <c r="F39" s="171"/>
      <c r="G39" s="172"/>
      <c r="H39" s="171" t="s">
        <v>63</v>
      </c>
      <c r="I39" s="171"/>
      <c r="J39" s="171"/>
      <c r="K39" s="170" t="s">
        <v>64</v>
      </c>
      <c r="L39" s="171"/>
      <c r="M39" s="172"/>
      <c r="N39" s="171" t="s">
        <v>65</v>
      </c>
      <c r="O39" s="171"/>
      <c r="P39" s="171"/>
      <c r="Q39" s="170" t="s">
        <v>66</v>
      </c>
      <c r="R39" s="171"/>
      <c r="S39" s="172"/>
      <c r="T39" s="176" t="s">
        <v>67</v>
      </c>
      <c r="U39" s="177"/>
      <c r="V39" s="178"/>
      <c r="X39" s="161" t="s">
        <v>2</v>
      </c>
      <c r="Y39" s="162"/>
      <c r="Z39" s="163"/>
      <c r="AA39" s="161" t="s">
        <v>3</v>
      </c>
      <c r="AB39" s="162"/>
      <c r="AC39" s="163"/>
      <c r="AD39" s="161" t="s">
        <v>4</v>
      </c>
      <c r="AE39" s="162"/>
      <c r="AF39" s="163"/>
      <c r="AG39" s="161" t="s">
        <v>5</v>
      </c>
      <c r="AH39" s="162"/>
      <c r="AI39" s="163"/>
      <c r="AJ39" s="161" t="s">
        <v>6</v>
      </c>
      <c r="AK39" s="162"/>
      <c r="AL39" s="163"/>
      <c r="AM39" s="161" t="s">
        <v>7</v>
      </c>
      <c r="AN39" s="162"/>
      <c r="AO39" s="163"/>
      <c r="AP39" s="179" t="s">
        <v>78</v>
      </c>
      <c r="AQ39" s="180"/>
      <c r="AR39" s="181"/>
      <c r="AS39" s="149" t="s">
        <v>67</v>
      </c>
      <c r="AT39" s="149"/>
      <c r="AU39" s="149"/>
      <c r="AV39" s="182" t="s">
        <v>72</v>
      </c>
      <c r="AW39" s="183"/>
      <c r="AX39" s="184"/>
      <c r="AZ39" s="158" t="s">
        <v>73</v>
      </c>
      <c r="BA39" s="159"/>
      <c r="BB39" s="160"/>
      <c r="BC39" s="158" t="s">
        <v>75</v>
      </c>
      <c r="BD39" s="159"/>
      <c r="BE39" s="160"/>
      <c r="BG39" s="158" t="s">
        <v>76</v>
      </c>
      <c r="BH39" s="159"/>
      <c r="BI39" s="160"/>
      <c r="BJ39" s="158" t="s">
        <v>75</v>
      </c>
      <c r="BK39" s="159"/>
      <c r="BL39" s="160"/>
    </row>
    <row r="40" spans="1:64" ht="15.75" thickBot="1" x14ac:dyDescent="0.3">
      <c r="A40" s="117" t="s">
        <v>8</v>
      </c>
      <c r="B40" s="103" t="s">
        <v>9</v>
      </c>
      <c r="C40" s="104" t="s">
        <v>10</v>
      </c>
      <c r="D40" s="105" t="s">
        <v>11</v>
      </c>
      <c r="E40" s="103" t="s">
        <v>9</v>
      </c>
      <c r="F40" s="104" t="s">
        <v>10</v>
      </c>
      <c r="G40" s="105" t="s">
        <v>11</v>
      </c>
      <c r="H40" s="106" t="s">
        <v>9</v>
      </c>
      <c r="I40" s="104" t="s">
        <v>10</v>
      </c>
      <c r="J40" s="107" t="s">
        <v>11</v>
      </c>
      <c r="K40" s="103" t="s">
        <v>9</v>
      </c>
      <c r="L40" s="104" t="s">
        <v>10</v>
      </c>
      <c r="M40" s="105" t="s">
        <v>11</v>
      </c>
      <c r="N40" s="106" t="s">
        <v>9</v>
      </c>
      <c r="O40" s="104" t="s">
        <v>10</v>
      </c>
      <c r="P40" s="107" t="s">
        <v>11</v>
      </c>
      <c r="Q40" s="103" t="s">
        <v>9</v>
      </c>
      <c r="R40" s="104" t="s">
        <v>10</v>
      </c>
      <c r="S40" s="105" t="s">
        <v>11</v>
      </c>
      <c r="T40" s="63" t="s">
        <v>9</v>
      </c>
      <c r="U40" s="61" t="s">
        <v>10</v>
      </c>
      <c r="V40" s="62" t="s">
        <v>58</v>
      </c>
      <c r="X40" s="54" t="s">
        <v>9</v>
      </c>
      <c r="Y40" s="54" t="s">
        <v>10</v>
      </c>
      <c r="Z40" s="54" t="s">
        <v>11</v>
      </c>
      <c r="AA40" s="55" t="s">
        <v>9</v>
      </c>
      <c r="AB40" s="55" t="s">
        <v>10</v>
      </c>
      <c r="AC40" s="55" t="s">
        <v>11</v>
      </c>
      <c r="AD40" s="55" t="s">
        <v>9</v>
      </c>
      <c r="AE40" s="55" t="s">
        <v>10</v>
      </c>
      <c r="AF40" s="55" t="s">
        <v>11</v>
      </c>
      <c r="AG40" s="55" t="s">
        <v>9</v>
      </c>
      <c r="AH40" s="55" t="s">
        <v>10</v>
      </c>
      <c r="AI40" s="55" t="s">
        <v>53</v>
      </c>
      <c r="AJ40" s="55" t="s">
        <v>9</v>
      </c>
      <c r="AK40" s="55" t="s">
        <v>10</v>
      </c>
      <c r="AL40" s="55" t="s">
        <v>11</v>
      </c>
      <c r="AM40" s="55" t="s">
        <v>9</v>
      </c>
      <c r="AN40" s="55" t="s">
        <v>10</v>
      </c>
      <c r="AO40" s="55" t="s">
        <v>11</v>
      </c>
      <c r="AP40" s="129" t="s">
        <v>9</v>
      </c>
      <c r="AQ40" s="129" t="s">
        <v>10</v>
      </c>
      <c r="AR40" s="129" t="s">
        <v>11</v>
      </c>
      <c r="AS40" s="146" t="s">
        <v>9</v>
      </c>
      <c r="AT40" s="146" t="s">
        <v>10</v>
      </c>
      <c r="AU40" s="146" t="s">
        <v>58</v>
      </c>
      <c r="AV40" s="127" t="s">
        <v>9</v>
      </c>
      <c r="AW40" s="127" t="s">
        <v>10</v>
      </c>
      <c r="AX40" s="127" t="s">
        <v>11</v>
      </c>
      <c r="AZ40" s="55" t="s">
        <v>9</v>
      </c>
      <c r="BA40" s="55" t="s">
        <v>10</v>
      </c>
      <c r="BB40" s="55" t="s">
        <v>11</v>
      </c>
      <c r="BC40" s="55" t="s">
        <v>9</v>
      </c>
      <c r="BD40" s="55" t="s">
        <v>10</v>
      </c>
      <c r="BE40" s="55" t="s">
        <v>11</v>
      </c>
      <c r="BG40" s="55" t="s">
        <v>9</v>
      </c>
      <c r="BH40" s="55" t="s">
        <v>10</v>
      </c>
      <c r="BI40" s="55" t="s">
        <v>11</v>
      </c>
      <c r="BJ40" s="55" t="s">
        <v>9</v>
      </c>
      <c r="BK40" s="55" t="s">
        <v>10</v>
      </c>
      <c r="BL40" s="55" t="s">
        <v>11</v>
      </c>
    </row>
    <row r="41" spans="1:64" x14ac:dyDescent="0.25">
      <c r="A41" s="118" t="s">
        <v>126</v>
      </c>
      <c r="B41" s="108">
        <v>58708</v>
      </c>
      <c r="C41" s="109">
        <v>69847</v>
      </c>
      <c r="D41" s="84">
        <v>128555</v>
      </c>
      <c r="E41" s="108">
        <v>42261</v>
      </c>
      <c r="F41" s="109">
        <v>50496</v>
      </c>
      <c r="G41" s="84">
        <v>92757</v>
      </c>
      <c r="H41" s="110">
        <v>54232</v>
      </c>
      <c r="I41" s="109">
        <v>52463</v>
      </c>
      <c r="J41" s="111">
        <v>106695</v>
      </c>
      <c r="K41" s="64">
        <v>54264</v>
      </c>
      <c r="L41" s="65">
        <v>61497</v>
      </c>
      <c r="M41" s="84">
        <v>115761</v>
      </c>
      <c r="N41" s="110">
        <v>52703</v>
      </c>
      <c r="O41" s="109">
        <v>59154</v>
      </c>
      <c r="P41" s="111">
        <v>111857</v>
      </c>
      <c r="Q41" s="108">
        <v>55435</v>
      </c>
      <c r="R41" s="109">
        <v>59878</v>
      </c>
      <c r="S41" s="84">
        <v>115313</v>
      </c>
      <c r="T41" s="67">
        <f>B41+E41+H41+K41+N41+Q41</f>
        <v>317603</v>
      </c>
      <c r="U41" s="67">
        <f>C41+F41+I41+L41+O41+R41</f>
        <v>353335</v>
      </c>
      <c r="V41" s="68">
        <f>D41+G41+J41+M41+P41+S41</f>
        <v>670938</v>
      </c>
      <c r="X41" s="3">
        <v>72157</v>
      </c>
      <c r="Y41" s="3">
        <v>69292</v>
      </c>
      <c r="Z41" s="3">
        <f>SUM(X41:Y41)</f>
        <v>141449</v>
      </c>
      <c r="AA41" s="41">
        <v>71172</v>
      </c>
      <c r="AB41" s="41">
        <v>84885</v>
      </c>
      <c r="AC41" s="3">
        <f>SUM(AA41:AB41)</f>
        <v>156057</v>
      </c>
      <c r="AD41" s="41">
        <v>66712</v>
      </c>
      <c r="AE41" s="41">
        <v>85110</v>
      </c>
      <c r="AF41" s="3">
        <f>SUM(AD41:AE41)</f>
        <v>151822</v>
      </c>
      <c r="AG41" s="41">
        <v>78731</v>
      </c>
      <c r="AH41" s="41">
        <v>82904</v>
      </c>
      <c r="AI41" s="3">
        <f>SUM(AG41:AH41)</f>
        <v>161635</v>
      </c>
      <c r="AJ41" s="41">
        <v>84380</v>
      </c>
      <c r="AK41" s="41">
        <v>80542</v>
      </c>
      <c r="AL41" s="3">
        <f>SUM(AJ41:AK41)</f>
        <v>164922</v>
      </c>
      <c r="AM41" s="41">
        <v>114579</v>
      </c>
      <c r="AN41" s="41">
        <v>84007</v>
      </c>
      <c r="AO41" s="3">
        <f>SUM(AM41:AN41)</f>
        <v>198586</v>
      </c>
      <c r="AP41" s="130">
        <f t="shared" ref="AP41:AQ45" si="19">AM41+AJ41+AG41+AD41+AA41+X41</f>
        <v>487731</v>
      </c>
      <c r="AQ41" s="130">
        <f t="shared" si="19"/>
        <v>486740</v>
      </c>
      <c r="AR41" s="130">
        <f>SUM(AP41:AQ41)</f>
        <v>974471</v>
      </c>
      <c r="AS41" s="147">
        <v>317603</v>
      </c>
      <c r="AT41" s="147">
        <v>353335</v>
      </c>
      <c r="AU41" s="147">
        <v>670938</v>
      </c>
      <c r="AV41" s="134">
        <f t="shared" ref="AV41" si="20">AP41+AS41</f>
        <v>805334</v>
      </c>
      <c r="AW41" s="134">
        <f t="shared" ref="AW41" si="21">AQ41+AT41</f>
        <v>840075</v>
      </c>
      <c r="AX41" s="134">
        <f>SUM(AV41:AW41)</f>
        <v>1645409</v>
      </c>
      <c r="BC41" s="123"/>
      <c r="BD41" s="123"/>
      <c r="BE41" s="123"/>
    </row>
    <row r="42" spans="1:64" x14ac:dyDescent="0.25">
      <c r="A42" s="119" t="s">
        <v>109</v>
      </c>
      <c r="B42" s="70">
        <v>26360</v>
      </c>
      <c r="C42" s="71">
        <v>24339</v>
      </c>
      <c r="D42" s="72">
        <v>50699</v>
      </c>
      <c r="E42" s="70">
        <v>14913</v>
      </c>
      <c r="F42" s="71">
        <v>13835</v>
      </c>
      <c r="G42" s="72">
        <v>28748</v>
      </c>
      <c r="H42" s="73">
        <v>18360</v>
      </c>
      <c r="I42" s="71">
        <v>17422</v>
      </c>
      <c r="J42" s="69">
        <v>35782</v>
      </c>
      <c r="K42" s="70">
        <v>19426</v>
      </c>
      <c r="L42" s="71">
        <v>20423</v>
      </c>
      <c r="M42" s="72">
        <v>39849</v>
      </c>
      <c r="N42" s="73">
        <v>18190</v>
      </c>
      <c r="O42" s="71">
        <v>17316</v>
      </c>
      <c r="P42" s="69">
        <v>35506</v>
      </c>
      <c r="Q42" s="70">
        <v>17683</v>
      </c>
      <c r="R42" s="71">
        <v>17718</v>
      </c>
      <c r="S42" s="72">
        <v>35401</v>
      </c>
      <c r="T42" s="67">
        <f t="shared" ref="T42:V47" si="22">B42+E42+H42+K42+N42+Q42</f>
        <v>114932</v>
      </c>
      <c r="U42" s="67">
        <f t="shared" si="22"/>
        <v>111053</v>
      </c>
      <c r="V42" s="68">
        <f t="shared" si="22"/>
        <v>225985</v>
      </c>
      <c r="X42" s="17">
        <v>25829</v>
      </c>
      <c r="Y42" s="43">
        <v>24096</v>
      </c>
      <c r="Z42" s="3">
        <f>SUM(X42:Y42)</f>
        <v>49925</v>
      </c>
      <c r="AA42" s="41">
        <v>50169</v>
      </c>
      <c r="AB42" s="41">
        <v>23644</v>
      </c>
      <c r="AC42" s="3">
        <f>SUM(AA42:AB42)</f>
        <v>73813</v>
      </c>
      <c r="AD42" s="41">
        <v>32093</v>
      </c>
      <c r="AE42" s="41">
        <v>28369</v>
      </c>
      <c r="AF42" s="3">
        <f>SUM(AD42:AE42)</f>
        <v>60462</v>
      </c>
      <c r="AG42" s="41">
        <v>25639</v>
      </c>
      <c r="AH42" s="41">
        <v>27332</v>
      </c>
      <c r="AI42" s="3">
        <f>SUM(AG42:AH42)</f>
        <v>52971</v>
      </c>
      <c r="AJ42" s="41">
        <v>32699</v>
      </c>
      <c r="AK42" s="41">
        <v>29456</v>
      </c>
      <c r="AL42" s="3">
        <f>SUM(AJ42:AK42)</f>
        <v>62155</v>
      </c>
      <c r="AM42" s="41">
        <v>45689</v>
      </c>
      <c r="AN42" s="41">
        <v>33687</v>
      </c>
      <c r="AO42" s="3">
        <f>SUM(AM42:AN42)</f>
        <v>79376</v>
      </c>
      <c r="AP42" s="130">
        <f t="shared" si="19"/>
        <v>212118</v>
      </c>
      <c r="AQ42" s="130">
        <f t="shared" si="19"/>
        <v>166584</v>
      </c>
      <c r="AR42" s="130">
        <f>SUM(AP42:AQ42)</f>
        <v>378702</v>
      </c>
      <c r="AS42" s="147">
        <v>114932</v>
      </c>
      <c r="AT42" s="147">
        <v>111053</v>
      </c>
      <c r="AU42" s="147">
        <v>225985</v>
      </c>
      <c r="AV42" s="134">
        <f t="shared" ref="AV42:AV47" si="23">AP42+AS42</f>
        <v>327050</v>
      </c>
      <c r="AW42" s="134">
        <f t="shared" ref="AW42:AW47" si="24">AQ42+AT42</f>
        <v>277637</v>
      </c>
      <c r="AX42" s="134">
        <f t="shared" ref="AX42:AX47" si="25">SUM(AV42:AW42)</f>
        <v>604687</v>
      </c>
      <c r="BC42" s="123"/>
      <c r="BD42" s="123"/>
      <c r="BE42" s="123"/>
    </row>
    <row r="43" spans="1:64" x14ac:dyDescent="0.25">
      <c r="A43" s="119" t="s">
        <v>110</v>
      </c>
      <c r="B43" s="70">
        <v>112</v>
      </c>
      <c r="C43" s="71">
        <v>102</v>
      </c>
      <c r="D43" s="72">
        <v>214</v>
      </c>
      <c r="E43" s="70">
        <v>0</v>
      </c>
      <c r="F43" s="71">
        <v>0</v>
      </c>
      <c r="G43" s="72">
        <v>0</v>
      </c>
      <c r="H43" s="73">
        <v>65</v>
      </c>
      <c r="I43" s="71">
        <v>0</v>
      </c>
      <c r="J43" s="69">
        <v>65</v>
      </c>
      <c r="K43" s="70">
        <v>0</v>
      </c>
      <c r="L43" s="71">
        <v>51</v>
      </c>
      <c r="M43" s="72">
        <v>51</v>
      </c>
      <c r="N43" s="73">
        <v>72</v>
      </c>
      <c r="O43" s="71">
        <v>88</v>
      </c>
      <c r="P43" s="69">
        <v>160</v>
      </c>
      <c r="Q43" s="70">
        <v>41</v>
      </c>
      <c r="R43" s="71">
        <v>30</v>
      </c>
      <c r="S43" s="72">
        <v>71</v>
      </c>
      <c r="T43" s="67">
        <f t="shared" si="22"/>
        <v>290</v>
      </c>
      <c r="U43" s="67">
        <f t="shared" si="22"/>
        <v>271</v>
      </c>
      <c r="V43" s="68">
        <f t="shared" si="22"/>
        <v>561</v>
      </c>
      <c r="X43" s="17">
        <v>36</v>
      </c>
      <c r="Y43" s="43">
        <v>88</v>
      </c>
      <c r="Z43" s="3">
        <f>SUM(X43:Y43)</f>
        <v>124</v>
      </c>
      <c r="AA43" s="41">
        <v>2890</v>
      </c>
      <c r="AB43" s="41">
        <v>177</v>
      </c>
      <c r="AC43" s="3">
        <f>SUM(AA43:AB43)</f>
        <v>3067</v>
      </c>
      <c r="AD43" s="41">
        <v>2165</v>
      </c>
      <c r="AE43" s="41">
        <v>617</v>
      </c>
      <c r="AF43" s="3">
        <f>SUM(AD43:AE43)</f>
        <v>2782</v>
      </c>
      <c r="AG43" s="41">
        <v>192</v>
      </c>
      <c r="AH43" s="41">
        <v>218</v>
      </c>
      <c r="AI43" s="3">
        <f>SUM(AG43:AH43)</f>
        <v>410</v>
      </c>
      <c r="AJ43" s="41">
        <v>118</v>
      </c>
      <c r="AK43" s="41">
        <v>359</v>
      </c>
      <c r="AL43" s="3">
        <f>SUM(AJ43:AK43)</f>
        <v>477</v>
      </c>
      <c r="AM43" s="41">
        <v>488</v>
      </c>
      <c r="AN43" s="41">
        <v>296</v>
      </c>
      <c r="AO43" s="3">
        <f>SUM(AM43:AN43)</f>
        <v>784</v>
      </c>
      <c r="AP43" s="130">
        <f t="shared" si="19"/>
        <v>5889</v>
      </c>
      <c r="AQ43" s="130">
        <f t="shared" si="19"/>
        <v>1755</v>
      </c>
      <c r="AR43" s="130">
        <f>SUM(AP43:AQ43)</f>
        <v>7644</v>
      </c>
      <c r="AS43" s="147">
        <v>290</v>
      </c>
      <c r="AT43" s="147">
        <v>271</v>
      </c>
      <c r="AU43" s="147">
        <v>561</v>
      </c>
      <c r="AV43" s="134">
        <f t="shared" si="23"/>
        <v>6179</v>
      </c>
      <c r="AW43" s="134">
        <f t="shared" si="24"/>
        <v>2026</v>
      </c>
      <c r="AX43" s="134">
        <f t="shared" si="25"/>
        <v>8205</v>
      </c>
      <c r="BC43" s="123"/>
      <c r="BD43" s="123"/>
      <c r="BE43" s="123"/>
    </row>
    <row r="44" spans="1:64" x14ac:dyDescent="0.25">
      <c r="A44" s="119" t="s">
        <v>111</v>
      </c>
      <c r="B44" s="70">
        <v>276</v>
      </c>
      <c r="C44" s="71">
        <v>83</v>
      </c>
      <c r="D44" s="72">
        <v>359</v>
      </c>
      <c r="E44" s="70">
        <v>113</v>
      </c>
      <c r="F44" s="71">
        <v>102</v>
      </c>
      <c r="G44" s="72">
        <v>215</v>
      </c>
      <c r="H44" s="73">
        <v>6</v>
      </c>
      <c r="I44" s="71">
        <v>102</v>
      </c>
      <c r="J44" s="69">
        <v>108</v>
      </c>
      <c r="K44" s="70">
        <v>1380</v>
      </c>
      <c r="L44" s="71">
        <v>1733</v>
      </c>
      <c r="M44" s="72">
        <v>3113</v>
      </c>
      <c r="N44" s="73">
        <v>1378</v>
      </c>
      <c r="O44" s="71">
        <v>1705</v>
      </c>
      <c r="P44" s="69">
        <v>3083</v>
      </c>
      <c r="Q44" s="70">
        <v>1695</v>
      </c>
      <c r="R44" s="71">
        <v>1546</v>
      </c>
      <c r="S44" s="72">
        <v>3241</v>
      </c>
      <c r="T44" s="67">
        <f t="shared" si="22"/>
        <v>4848</v>
      </c>
      <c r="U44" s="67">
        <f t="shared" si="22"/>
        <v>5271</v>
      </c>
      <c r="V44" s="68">
        <f t="shared" si="22"/>
        <v>10119</v>
      </c>
      <c r="X44" s="17">
        <v>440</v>
      </c>
      <c r="Y44" s="43">
        <v>1662</v>
      </c>
      <c r="Z44" s="3">
        <f>SUM(X44:Y44)</f>
        <v>2102</v>
      </c>
      <c r="AA44" s="41">
        <v>1621</v>
      </c>
      <c r="AB44" s="41">
        <v>2101</v>
      </c>
      <c r="AC44" s="3">
        <f>SUM(AA44:AB44)</f>
        <v>3722</v>
      </c>
      <c r="AD44" s="41">
        <v>2076</v>
      </c>
      <c r="AE44" s="41">
        <v>2230</v>
      </c>
      <c r="AF44" s="3">
        <f>SUM(AD44:AE44)</f>
        <v>4306</v>
      </c>
      <c r="AG44" s="41">
        <v>3557</v>
      </c>
      <c r="AH44" s="41">
        <v>5613</v>
      </c>
      <c r="AI44" s="3">
        <f>SUM(AG44:AH44)</f>
        <v>9170</v>
      </c>
      <c r="AJ44" s="41">
        <v>4201</v>
      </c>
      <c r="AK44" s="41">
        <v>5635</v>
      </c>
      <c r="AL44" s="3">
        <f>SUM(AJ44:AK44)</f>
        <v>9836</v>
      </c>
      <c r="AM44" s="41">
        <v>4413</v>
      </c>
      <c r="AN44" s="41">
        <v>3763</v>
      </c>
      <c r="AO44" s="3">
        <f>SUM(AM44:AN44)</f>
        <v>8176</v>
      </c>
      <c r="AP44" s="130">
        <f t="shared" si="19"/>
        <v>16308</v>
      </c>
      <c r="AQ44" s="130">
        <f t="shared" si="19"/>
        <v>21004</v>
      </c>
      <c r="AR44" s="130">
        <f>SUM(AP44:AQ44)</f>
        <v>37312</v>
      </c>
      <c r="AS44" s="147">
        <v>4848</v>
      </c>
      <c r="AT44" s="147">
        <v>5271</v>
      </c>
      <c r="AU44" s="147">
        <v>10119</v>
      </c>
      <c r="AV44" s="134">
        <f t="shared" si="23"/>
        <v>21156</v>
      </c>
      <c r="AW44" s="134">
        <f t="shared" si="24"/>
        <v>26275</v>
      </c>
      <c r="AX44" s="134">
        <f t="shared" si="25"/>
        <v>47431</v>
      </c>
      <c r="BC44" s="123"/>
      <c r="BD44" s="123"/>
      <c r="BE44" s="123"/>
    </row>
    <row r="45" spans="1:64" x14ac:dyDescent="0.25">
      <c r="A45" s="5" t="s">
        <v>112</v>
      </c>
      <c r="B45" s="70"/>
      <c r="C45" s="71"/>
      <c r="D45" s="72"/>
      <c r="E45" s="70"/>
      <c r="F45" s="71"/>
      <c r="G45" s="72"/>
      <c r="H45" s="73"/>
      <c r="I45" s="71"/>
      <c r="J45" s="69"/>
      <c r="K45" s="70"/>
      <c r="L45" s="71"/>
      <c r="M45" s="72"/>
      <c r="N45" s="73"/>
      <c r="O45" s="71"/>
      <c r="P45" s="69"/>
      <c r="Q45" s="70"/>
      <c r="R45" s="71"/>
      <c r="S45" s="72"/>
      <c r="T45" s="67"/>
      <c r="U45" s="67"/>
      <c r="V45" s="68"/>
      <c r="X45" s="45"/>
      <c r="Y45" s="46"/>
      <c r="Z45" s="3">
        <f>SUM(X45:Y45)</f>
        <v>0</v>
      </c>
      <c r="AA45" s="41">
        <v>300</v>
      </c>
      <c r="AB45" s="41">
        <v>0</v>
      </c>
      <c r="AC45" s="3">
        <f>SUM(AA45:AB45)</f>
        <v>300</v>
      </c>
      <c r="AD45" s="41">
        <v>0</v>
      </c>
      <c r="AE45" s="41">
        <v>0</v>
      </c>
      <c r="AF45" s="3">
        <f>SUM(AD45:AE45)</f>
        <v>0</v>
      </c>
      <c r="AG45" s="41">
        <v>592</v>
      </c>
      <c r="AH45" s="41">
        <v>733</v>
      </c>
      <c r="AI45" s="3">
        <f>SUM(AG45:AH45)</f>
        <v>1325</v>
      </c>
      <c r="AJ45" s="41">
        <v>873</v>
      </c>
      <c r="AK45" s="41">
        <v>895</v>
      </c>
      <c r="AL45" s="3">
        <f>SUM(AJ45:AK45)</f>
        <v>1768</v>
      </c>
      <c r="AM45" s="41">
        <v>3438</v>
      </c>
      <c r="AN45" s="41">
        <v>1000</v>
      </c>
      <c r="AO45" s="3">
        <f>SUM(AM45:AN45)</f>
        <v>4438</v>
      </c>
      <c r="AP45" s="130">
        <f t="shared" si="19"/>
        <v>5203</v>
      </c>
      <c r="AQ45" s="130">
        <f t="shared" si="19"/>
        <v>2628</v>
      </c>
      <c r="AR45" s="130">
        <f>SUM(AP45:AQ45)</f>
        <v>7831</v>
      </c>
      <c r="AS45" s="147"/>
      <c r="AT45" s="147"/>
      <c r="AU45" s="147"/>
      <c r="AV45" s="134">
        <f t="shared" si="23"/>
        <v>5203</v>
      </c>
      <c r="AW45" s="134">
        <f t="shared" si="24"/>
        <v>2628</v>
      </c>
      <c r="AX45" s="134">
        <f t="shared" si="25"/>
        <v>7831</v>
      </c>
      <c r="BC45" s="123"/>
      <c r="BD45" s="123"/>
      <c r="BE45" s="123"/>
    </row>
    <row r="46" spans="1:64" x14ac:dyDescent="0.25">
      <c r="A46" s="119" t="s">
        <v>115</v>
      </c>
      <c r="B46" s="70">
        <v>0</v>
      </c>
      <c r="C46" s="71">
        <v>0</v>
      </c>
      <c r="D46" s="72">
        <v>0</v>
      </c>
      <c r="E46" s="70"/>
      <c r="F46" s="71"/>
      <c r="G46" s="72">
        <v>0</v>
      </c>
      <c r="H46" s="73">
        <v>0</v>
      </c>
      <c r="I46" s="71">
        <v>0</v>
      </c>
      <c r="J46" s="69">
        <v>0</v>
      </c>
      <c r="K46" s="70">
        <v>10</v>
      </c>
      <c r="L46" s="71">
        <v>0</v>
      </c>
      <c r="M46" s="72">
        <v>10</v>
      </c>
      <c r="N46" s="73"/>
      <c r="O46" s="71"/>
      <c r="P46" s="69">
        <v>0</v>
      </c>
      <c r="Q46" s="70"/>
      <c r="R46" s="71"/>
      <c r="S46" s="72">
        <v>0</v>
      </c>
      <c r="T46" s="67">
        <f t="shared" si="22"/>
        <v>10</v>
      </c>
      <c r="U46" s="67">
        <f t="shared" si="22"/>
        <v>0</v>
      </c>
      <c r="V46" s="68">
        <f t="shared" si="22"/>
        <v>10</v>
      </c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132"/>
      <c r="AQ46" s="132"/>
      <c r="AR46" s="132"/>
      <c r="AS46" s="150">
        <v>10</v>
      </c>
      <c r="AT46" s="150">
        <v>0</v>
      </c>
      <c r="AU46" s="150">
        <v>10</v>
      </c>
      <c r="AV46" s="134">
        <f t="shared" si="23"/>
        <v>10</v>
      </c>
      <c r="AW46" s="134">
        <f t="shared" si="24"/>
        <v>0</v>
      </c>
      <c r="AX46" s="134">
        <f t="shared" si="25"/>
        <v>10</v>
      </c>
      <c r="BC46" s="123"/>
      <c r="BD46" s="123"/>
      <c r="BE46" s="123"/>
    </row>
    <row r="47" spans="1:64" ht="15.75" thickBot="1" x14ac:dyDescent="0.3">
      <c r="A47" s="120" t="s">
        <v>117</v>
      </c>
      <c r="B47" s="75">
        <v>0</v>
      </c>
      <c r="C47" s="76">
        <v>11</v>
      </c>
      <c r="D47" s="77">
        <v>11</v>
      </c>
      <c r="E47" s="112">
        <v>15</v>
      </c>
      <c r="F47" s="113">
        <v>0</v>
      </c>
      <c r="G47" s="114">
        <v>15</v>
      </c>
      <c r="H47" s="78">
        <v>0</v>
      </c>
      <c r="I47" s="76">
        <v>0</v>
      </c>
      <c r="J47" s="74">
        <v>0</v>
      </c>
      <c r="K47" s="75">
        <v>38</v>
      </c>
      <c r="L47" s="76">
        <v>20</v>
      </c>
      <c r="M47" s="77">
        <v>58</v>
      </c>
      <c r="N47" s="78">
        <v>18</v>
      </c>
      <c r="O47" s="76">
        <v>0</v>
      </c>
      <c r="P47" s="74">
        <v>18</v>
      </c>
      <c r="Q47" s="75">
        <v>0</v>
      </c>
      <c r="R47" s="76">
        <v>7</v>
      </c>
      <c r="S47" s="77">
        <v>7</v>
      </c>
      <c r="T47" s="67">
        <f t="shared" si="22"/>
        <v>71</v>
      </c>
      <c r="U47" s="67">
        <f t="shared" si="22"/>
        <v>38</v>
      </c>
      <c r="V47" s="68">
        <f t="shared" si="22"/>
        <v>109</v>
      </c>
      <c r="X47" s="48">
        <v>8</v>
      </c>
      <c r="Y47" s="48">
        <v>3</v>
      </c>
      <c r="Z47" s="3">
        <f>SUM(X47:Y47)</f>
        <v>11</v>
      </c>
      <c r="AA47" s="41">
        <v>14</v>
      </c>
      <c r="AB47" s="41">
        <v>12</v>
      </c>
      <c r="AC47" s="3">
        <f>SUM(AA47:AB47)</f>
        <v>26</v>
      </c>
      <c r="AD47" s="41">
        <v>225</v>
      </c>
      <c r="AE47" s="41">
        <v>304</v>
      </c>
      <c r="AF47" s="3">
        <f>SUM(AD47:AE47)</f>
        <v>529</v>
      </c>
      <c r="AG47" s="41">
        <v>6</v>
      </c>
      <c r="AH47" s="41">
        <v>18</v>
      </c>
      <c r="AI47" s="3">
        <f>SUM(AG47:AH47)</f>
        <v>24</v>
      </c>
      <c r="AJ47" s="41">
        <v>21</v>
      </c>
      <c r="AK47" s="41">
        <v>26</v>
      </c>
      <c r="AL47" s="3">
        <f>SUM(AJ47:AK47)</f>
        <v>47</v>
      </c>
      <c r="AM47" s="41">
        <v>9</v>
      </c>
      <c r="AN47" s="41">
        <v>13</v>
      </c>
      <c r="AO47" s="3">
        <f>SUM(AM47:AN47)</f>
        <v>22</v>
      </c>
      <c r="AP47" s="130">
        <f>AM47+AJ47+AG47+AD47+AA47+X47</f>
        <v>283</v>
      </c>
      <c r="AQ47" s="130">
        <f>AN47+AK47+AH47+AE47+AB47+Y47</f>
        <v>376</v>
      </c>
      <c r="AR47" s="130">
        <f>SUM(AP47:AQ47)</f>
        <v>659</v>
      </c>
      <c r="AS47" s="147">
        <v>71</v>
      </c>
      <c r="AT47" s="147">
        <v>38</v>
      </c>
      <c r="AU47" s="147">
        <v>109</v>
      </c>
      <c r="AV47" s="134">
        <f t="shared" si="23"/>
        <v>354</v>
      </c>
      <c r="AW47" s="134">
        <f t="shared" si="24"/>
        <v>414</v>
      </c>
      <c r="AX47" s="134">
        <f t="shared" si="25"/>
        <v>768</v>
      </c>
      <c r="BC47" s="123"/>
      <c r="BD47" s="123"/>
      <c r="BE47" s="123"/>
    </row>
    <row r="48" spans="1:64" ht="15.75" thickBot="1" x14ac:dyDescent="0.3">
      <c r="A48" s="117" t="s">
        <v>11</v>
      </c>
      <c r="B48" s="60">
        <f t="shared" ref="B48:V48" si="26">SUM(B41:B47)</f>
        <v>85456</v>
      </c>
      <c r="C48" s="60">
        <f t="shared" si="26"/>
        <v>94382</v>
      </c>
      <c r="D48" s="62">
        <f t="shared" si="26"/>
        <v>179838</v>
      </c>
      <c r="E48" s="60">
        <f t="shared" si="26"/>
        <v>57302</v>
      </c>
      <c r="F48" s="60">
        <f t="shared" si="26"/>
        <v>64433</v>
      </c>
      <c r="G48" s="60">
        <f t="shared" si="26"/>
        <v>121735</v>
      </c>
      <c r="H48" s="60">
        <f t="shared" si="26"/>
        <v>72663</v>
      </c>
      <c r="I48" s="60">
        <f t="shared" si="26"/>
        <v>69987</v>
      </c>
      <c r="J48" s="59">
        <f t="shared" si="26"/>
        <v>142650</v>
      </c>
      <c r="K48" s="60">
        <f t="shared" si="26"/>
        <v>75118</v>
      </c>
      <c r="L48" s="60">
        <f t="shared" si="26"/>
        <v>83724</v>
      </c>
      <c r="M48" s="62">
        <f t="shared" si="26"/>
        <v>158842</v>
      </c>
      <c r="N48" s="63">
        <f t="shared" si="26"/>
        <v>72361</v>
      </c>
      <c r="O48" s="60">
        <f t="shared" si="26"/>
        <v>78263</v>
      </c>
      <c r="P48" s="59">
        <f t="shared" si="26"/>
        <v>150624</v>
      </c>
      <c r="Q48" s="60">
        <f t="shared" si="26"/>
        <v>74854</v>
      </c>
      <c r="R48" s="60">
        <f t="shared" si="26"/>
        <v>79179</v>
      </c>
      <c r="S48" s="62">
        <f t="shared" si="26"/>
        <v>154033</v>
      </c>
      <c r="T48" s="63">
        <f t="shared" si="26"/>
        <v>437754</v>
      </c>
      <c r="U48" s="60">
        <f t="shared" si="26"/>
        <v>469968</v>
      </c>
      <c r="V48" s="62">
        <f t="shared" si="26"/>
        <v>907722</v>
      </c>
      <c r="X48" s="13">
        <f>SUM(X41:X47)</f>
        <v>98470</v>
      </c>
      <c r="Y48" s="13">
        <f t="shared" ref="Y48:AR48" si="27">SUM(Y41:Y47)</f>
        <v>95141</v>
      </c>
      <c r="Z48" s="13">
        <f t="shared" si="27"/>
        <v>193611</v>
      </c>
      <c r="AA48" s="13">
        <f t="shared" si="27"/>
        <v>126166</v>
      </c>
      <c r="AB48" s="13">
        <f t="shared" si="27"/>
        <v>110819</v>
      </c>
      <c r="AC48" s="13">
        <f t="shared" si="27"/>
        <v>236985</v>
      </c>
      <c r="AD48" s="13">
        <f t="shared" si="27"/>
        <v>103271</v>
      </c>
      <c r="AE48" s="13">
        <f t="shared" si="27"/>
        <v>116630</v>
      </c>
      <c r="AF48" s="13">
        <f t="shared" si="27"/>
        <v>219901</v>
      </c>
      <c r="AG48" s="13">
        <f t="shared" si="27"/>
        <v>108717</v>
      </c>
      <c r="AH48" s="13">
        <f t="shared" si="27"/>
        <v>116818</v>
      </c>
      <c r="AI48" s="13">
        <f t="shared" si="27"/>
        <v>225535</v>
      </c>
      <c r="AJ48" s="13">
        <f t="shared" si="27"/>
        <v>122292</v>
      </c>
      <c r="AK48" s="13">
        <f t="shared" si="27"/>
        <v>116913</v>
      </c>
      <c r="AL48" s="13">
        <f t="shared" si="27"/>
        <v>239205</v>
      </c>
      <c r="AM48" s="13">
        <f t="shared" si="27"/>
        <v>168616</v>
      </c>
      <c r="AN48" s="13">
        <f t="shared" si="27"/>
        <v>122766</v>
      </c>
      <c r="AO48" s="13">
        <f t="shared" si="27"/>
        <v>291382</v>
      </c>
      <c r="AP48" s="133">
        <f t="shared" si="27"/>
        <v>727532</v>
      </c>
      <c r="AQ48" s="133">
        <f t="shared" si="27"/>
        <v>679087</v>
      </c>
      <c r="AR48" s="133">
        <f t="shared" si="27"/>
        <v>1406619</v>
      </c>
      <c r="AS48" s="151">
        <v>437754</v>
      </c>
      <c r="AT48" s="151">
        <v>469968</v>
      </c>
      <c r="AU48" s="151">
        <v>907722</v>
      </c>
      <c r="AV48" s="135">
        <f t="shared" ref="AV48" si="28">SUM(AV41:AV47)</f>
        <v>1165286</v>
      </c>
      <c r="AW48" s="135">
        <f t="shared" ref="AW48:AX48" si="29">SUM(AW41:AW47)</f>
        <v>1149055</v>
      </c>
      <c r="AX48" s="135">
        <f t="shared" si="29"/>
        <v>2314341</v>
      </c>
      <c r="AZ48" s="124">
        <v>308389</v>
      </c>
      <c r="BA48" s="124">
        <v>298991</v>
      </c>
      <c r="BB48" s="39">
        <f>SUM(AZ48:BA48)</f>
        <v>607380</v>
      </c>
      <c r="BC48" s="125">
        <f>(AP48-AZ48)/AZ48</f>
        <v>1.3591373233156825</v>
      </c>
      <c r="BD48" s="125">
        <f>(AQ48-BA48)/BA48</f>
        <v>1.271262345689335</v>
      </c>
      <c r="BE48" s="125">
        <f>(AR48-BB48)/BB48</f>
        <v>1.3158796799367776</v>
      </c>
      <c r="BG48" s="124">
        <v>786045</v>
      </c>
      <c r="BH48" s="124">
        <v>811017</v>
      </c>
      <c r="BI48" s="124">
        <f>SUM(BG48:BH48)</f>
        <v>1597062</v>
      </c>
      <c r="BJ48" s="125">
        <f>(AV48-BG48)/BG48</f>
        <v>0.48246728876845474</v>
      </c>
      <c r="BK48" s="125">
        <f t="shared" ref="BK48" si="30">(AW48-BH48)/BH48</f>
        <v>0.41680753917612084</v>
      </c>
      <c r="BL48" s="125">
        <f t="shared" ref="BL48" si="31">(AX48-BI48)/BI48</f>
        <v>0.44912407909022944</v>
      </c>
    </row>
    <row r="50" spans="43:47" x14ac:dyDescent="0.25">
      <c r="AQ50" s="131" t="s">
        <v>83</v>
      </c>
      <c r="AR50" s="142">
        <f>(AR34-BB34)/BB34</f>
        <v>0.80318936293523469</v>
      </c>
      <c r="AS50" s="152"/>
      <c r="AT50" s="152"/>
      <c r="AU50" s="152"/>
    </row>
    <row r="51" spans="43:47" x14ac:dyDescent="0.25">
      <c r="AR51" s="142"/>
      <c r="AS51" s="152"/>
      <c r="AT51" s="152"/>
      <c r="AU51" s="152"/>
    </row>
    <row r="52" spans="43:47" x14ac:dyDescent="0.25">
      <c r="AR52" s="142"/>
      <c r="AS52" s="152"/>
      <c r="AT52" s="152"/>
      <c r="AU52" s="152"/>
    </row>
    <row r="53" spans="43:47" x14ac:dyDescent="0.25">
      <c r="AR53" s="142"/>
      <c r="AS53" s="152"/>
      <c r="AT53" s="152"/>
      <c r="AU53" s="152"/>
    </row>
    <row r="54" spans="43:47" x14ac:dyDescent="0.25">
      <c r="AR54" s="142"/>
      <c r="AS54" s="152"/>
      <c r="AT54" s="152"/>
      <c r="AU54" s="152"/>
    </row>
    <row r="55" spans="43:47" x14ac:dyDescent="0.25">
      <c r="AR55" s="142"/>
      <c r="AS55" s="152"/>
      <c r="AT55" s="152"/>
      <c r="AU55" s="152"/>
    </row>
    <row r="56" spans="43:47" x14ac:dyDescent="0.25">
      <c r="AR56" s="142"/>
      <c r="AS56" s="152"/>
      <c r="AT56" s="152"/>
      <c r="AU56" s="152"/>
    </row>
    <row r="57" spans="43:47" x14ac:dyDescent="0.25">
      <c r="AR57" s="142"/>
      <c r="AS57" s="152"/>
      <c r="AT57" s="152"/>
      <c r="AU57" s="152"/>
    </row>
    <row r="58" spans="43:47" x14ac:dyDescent="0.25">
      <c r="AR58" s="142"/>
      <c r="AS58" s="152"/>
      <c r="AT58" s="152"/>
      <c r="AU58" s="152"/>
    </row>
    <row r="59" spans="43:47" x14ac:dyDescent="0.25">
      <c r="AR59" s="142"/>
      <c r="AS59" s="152"/>
      <c r="AT59" s="152"/>
      <c r="AU59" s="152"/>
    </row>
    <row r="60" spans="43:47" x14ac:dyDescent="0.25">
      <c r="AR60" s="142"/>
      <c r="AS60" s="152"/>
      <c r="AT60" s="152"/>
      <c r="AU60" s="152"/>
    </row>
    <row r="61" spans="43:47" x14ac:dyDescent="0.25">
      <c r="AR61" s="142"/>
      <c r="AS61" s="152"/>
      <c r="AT61" s="152"/>
      <c r="AU61" s="152"/>
    </row>
    <row r="62" spans="43:47" x14ac:dyDescent="0.25">
      <c r="AR62" s="142"/>
      <c r="AS62" s="152"/>
      <c r="AT62" s="152"/>
      <c r="AU62" s="152"/>
    </row>
    <row r="63" spans="43:47" x14ac:dyDescent="0.25">
      <c r="AR63" s="142"/>
      <c r="AS63" s="152"/>
      <c r="AT63" s="152"/>
      <c r="AU63" s="152"/>
    </row>
    <row r="64" spans="43:47" x14ac:dyDescent="0.25">
      <c r="AR64" s="142"/>
      <c r="AS64" s="152"/>
      <c r="AT64" s="152"/>
      <c r="AU64" s="152"/>
    </row>
    <row r="65" spans="43:61" x14ac:dyDescent="0.25">
      <c r="AR65" s="142"/>
      <c r="AS65" s="152"/>
      <c r="AT65" s="152"/>
      <c r="AU65" s="152"/>
    </row>
    <row r="66" spans="43:61" x14ac:dyDescent="0.25">
      <c r="AR66" s="142"/>
      <c r="AS66" s="152"/>
      <c r="AT66" s="152"/>
      <c r="AU66" s="152"/>
    </row>
    <row r="67" spans="43:61" x14ac:dyDescent="0.25">
      <c r="AQ67" s="131" t="s">
        <v>85</v>
      </c>
      <c r="AR67" s="142">
        <f>(AR48-BB48)/BB48</f>
        <v>1.3158796799367776</v>
      </c>
      <c r="AS67" s="152"/>
      <c r="AT67" s="152"/>
      <c r="AU67" s="152"/>
      <c r="BA67" t="s">
        <v>74</v>
      </c>
      <c r="BD67" t="s">
        <v>73</v>
      </c>
      <c r="BF67"/>
    </row>
    <row r="68" spans="43:61" x14ac:dyDescent="0.25">
      <c r="AZ68" t="s">
        <v>79</v>
      </c>
      <c r="BA68" t="s">
        <v>82</v>
      </c>
      <c r="BB68" t="s">
        <v>83</v>
      </c>
      <c r="BC68" t="s">
        <v>84</v>
      </c>
      <c r="BD68" t="s">
        <v>82</v>
      </c>
      <c r="BE68" t="s">
        <v>83</v>
      </c>
      <c r="BF68" t="s">
        <v>84</v>
      </c>
    </row>
    <row r="69" spans="43:61" x14ac:dyDescent="0.25">
      <c r="AZ69" t="s">
        <v>80</v>
      </c>
      <c r="BA69" s="122">
        <f>AR48</f>
        <v>1406619</v>
      </c>
      <c r="BB69" s="122">
        <f>AR34</f>
        <v>8705434</v>
      </c>
      <c r="BC69" s="122">
        <f>SUM(BA69:BB69)</f>
        <v>10112053</v>
      </c>
      <c r="BD69" s="122">
        <f>BB48</f>
        <v>607380</v>
      </c>
      <c r="BE69" s="122">
        <f>BB34</f>
        <v>4827798</v>
      </c>
      <c r="BF69" s="122">
        <f>SUM(BD69:BE69)</f>
        <v>5435178</v>
      </c>
      <c r="BG69" s="123">
        <f t="shared" ref="BG69:BI70" si="32">(BA69-BD69)/BD69</f>
        <v>1.3158796799367776</v>
      </c>
      <c r="BH69" s="123">
        <f t="shared" si="32"/>
        <v>0.80318936293523469</v>
      </c>
      <c r="BI69" s="123">
        <f t="shared" si="32"/>
        <v>0.86048239818456729</v>
      </c>
    </row>
    <row r="70" spans="43:61" x14ac:dyDescent="0.25">
      <c r="AZ70" t="s">
        <v>81</v>
      </c>
      <c r="BA70" s="122">
        <v>18143</v>
      </c>
      <c r="BB70" s="122">
        <v>143036</v>
      </c>
      <c r="BC70" s="122">
        <v>161179</v>
      </c>
      <c r="BD70" s="122">
        <v>10054</v>
      </c>
      <c r="BE70" s="122">
        <v>98487</v>
      </c>
      <c r="BF70" s="122">
        <v>108541</v>
      </c>
      <c r="BG70" s="123">
        <f t="shared" si="32"/>
        <v>0.80455540083548838</v>
      </c>
      <c r="BH70" s="123">
        <f t="shared" si="32"/>
        <v>0.45233381055367716</v>
      </c>
      <c r="BI70" s="123">
        <f t="shared" si="32"/>
        <v>0.48495960051961934</v>
      </c>
    </row>
    <row r="74" spans="43:61" x14ac:dyDescent="0.25">
      <c r="BA74" t="s">
        <v>86</v>
      </c>
      <c r="BD74" t="s">
        <v>76</v>
      </c>
      <c r="BF74"/>
      <c r="BG74" t="s">
        <v>76</v>
      </c>
    </row>
    <row r="75" spans="43:61" x14ac:dyDescent="0.25">
      <c r="AZ75" t="s">
        <v>79</v>
      </c>
      <c r="BA75" t="s">
        <v>82</v>
      </c>
      <c r="BB75" t="s">
        <v>83</v>
      </c>
      <c r="BC75" t="s">
        <v>84</v>
      </c>
      <c r="BD75" t="s">
        <v>82</v>
      </c>
      <c r="BE75" t="s">
        <v>83</v>
      </c>
      <c r="BF75" t="s">
        <v>84</v>
      </c>
      <c r="BG75" t="s">
        <v>82</v>
      </c>
      <c r="BH75" t="s">
        <v>83</v>
      </c>
      <c r="BI75" t="s">
        <v>84</v>
      </c>
    </row>
    <row r="76" spans="43:61" x14ac:dyDescent="0.25">
      <c r="AZ76" t="s">
        <v>80</v>
      </c>
      <c r="BA76" s="122">
        <f>AX48</f>
        <v>2314341</v>
      </c>
      <c r="BB76" s="122">
        <f>AX34</f>
        <v>11784538</v>
      </c>
      <c r="BC76" s="122">
        <f>SUM(BA76:BB76)</f>
        <v>14098879</v>
      </c>
      <c r="BD76" s="122">
        <f>BI48</f>
        <v>1597062</v>
      </c>
      <c r="BE76" s="122">
        <f>BI34</f>
        <v>8383882</v>
      </c>
      <c r="BF76" s="122">
        <f>SUM(BD76:BE76)</f>
        <v>9980944</v>
      </c>
      <c r="BG76" s="123">
        <f t="shared" ref="BG76:BI77" si="33">(BA76-BD76)/BD76</f>
        <v>0.44912407909022944</v>
      </c>
      <c r="BH76" s="123">
        <f t="shared" si="33"/>
        <v>0.40561830426525564</v>
      </c>
      <c r="BI76" s="123">
        <f t="shared" si="33"/>
        <v>0.41257971189899473</v>
      </c>
    </row>
    <row r="77" spans="43:61" x14ac:dyDescent="0.25">
      <c r="AZ77" t="s">
        <v>81</v>
      </c>
      <c r="BA77" s="122">
        <v>32536</v>
      </c>
      <c r="BB77" s="122">
        <v>253407</v>
      </c>
      <c r="BC77" s="122">
        <v>285943</v>
      </c>
      <c r="BD77" s="122">
        <v>21787</v>
      </c>
      <c r="BE77" s="122">
        <v>178517</v>
      </c>
      <c r="BF77" s="122">
        <v>200304</v>
      </c>
      <c r="BG77" s="123">
        <f t="shared" si="33"/>
        <v>0.49336760453481432</v>
      </c>
      <c r="BH77" s="123">
        <f t="shared" si="33"/>
        <v>0.4195118672171278</v>
      </c>
      <c r="BI77" s="123">
        <f t="shared" si="33"/>
        <v>0.42754513140027156</v>
      </c>
    </row>
  </sheetData>
  <mergeCells count="38">
    <mergeCell ref="AJ39:AL39"/>
    <mergeCell ref="BJ1:BL1"/>
    <mergeCell ref="BC39:BE39"/>
    <mergeCell ref="BG39:BI39"/>
    <mergeCell ref="BJ39:BL39"/>
    <mergeCell ref="AM1:AO1"/>
    <mergeCell ref="AP1:AR1"/>
    <mergeCell ref="AV1:AX1"/>
    <mergeCell ref="AM39:AO39"/>
    <mergeCell ref="AP39:AR39"/>
    <mergeCell ref="AS1:AU1"/>
    <mergeCell ref="AV39:AX39"/>
    <mergeCell ref="AZ1:BB1"/>
    <mergeCell ref="AZ39:BB39"/>
    <mergeCell ref="BC1:BE1"/>
    <mergeCell ref="BG1:BI1"/>
    <mergeCell ref="AD1:AF1"/>
    <mergeCell ref="AG1:AI1"/>
    <mergeCell ref="X39:Z39"/>
    <mergeCell ref="AA39:AC39"/>
    <mergeCell ref="AD39:AF39"/>
    <mergeCell ref="AG39:AI39"/>
    <mergeCell ref="AJ1:AL1"/>
    <mergeCell ref="B39:D39"/>
    <mergeCell ref="E39:G39"/>
    <mergeCell ref="H39:J39"/>
    <mergeCell ref="K39:M39"/>
    <mergeCell ref="N39:P39"/>
    <mergeCell ref="Q39:S39"/>
    <mergeCell ref="B1:D1"/>
    <mergeCell ref="E1:G1"/>
    <mergeCell ref="H1:J1"/>
    <mergeCell ref="N1:P1"/>
    <mergeCell ref="Q1:S1"/>
    <mergeCell ref="T1:V1"/>
    <mergeCell ref="T39:V39"/>
    <mergeCell ref="X1:Z1"/>
    <mergeCell ref="AA1:AC1"/>
  </mergeCells>
  <phoneticPr fontId="2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64"/>
  <sheetViews>
    <sheetView zoomScale="130" zoomScaleNormal="130" workbookViewId="0">
      <pane xSplit="1" ySplit="5" topLeftCell="AP51" activePane="bottomRight" state="frozen"/>
      <selection pane="topRight" activeCell="B1" sqref="B1"/>
      <selection pane="bottomLeft" activeCell="A3" sqref="A3"/>
      <selection pane="bottomRight" activeCell="AY46" sqref="AY46"/>
    </sheetView>
  </sheetViews>
  <sheetFormatPr defaultRowHeight="15" x14ac:dyDescent="0.25"/>
  <cols>
    <col min="1" max="1" width="29.140625" style="94" customWidth="1"/>
    <col min="2" max="22" width="12.5703125" customWidth="1"/>
    <col min="23" max="23" width="29.140625" customWidth="1"/>
    <col min="24" max="38" width="10.5703125" customWidth="1"/>
    <col min="39" max="39" width="11.140625" customWidth="1"/>
    <col min="43" max="44" width="9.140625" style="131"/>
    <col min="45" max="45" width="10.5703125" style="131" customWidth="1"/>
    <col min="46" max="48" width="10.5703125" style="136" customWidth="1"/>
    <col min="49" max="51" width="10.28515625" style="128" customWidth="1"/>
    <col min="52" max="52" width="5.5703125" style="136" customWidth="1"/>
    <col min="53" max="58" width="12.85546875" customWidth="1"/>
    <col min="59" max="59" width="9.5703125" style="128" customWidth="1"/>
    <col min="60" max="61" width="12.28515625" bestFit="1" customWidth="1"/>
    <col min="62" max="62" width="13.28515625" bestFit="1" customWidth="1"/>
  </cols>
  <sheetData>
    <row r="2" spans="1:65" x14ac:dyDescent="0.25">
      <c r="AE2" t="s">
        <v>107</v>
      </c>
    </row>
    <row r="3" spans="1:65" ht="15.75" thickBot="1" x14ac:dyDescent="0.3">
      <c r="AE3" t="s">
        <v>106</v>
      </c>
    </row>
    <row r="4" spans="1:65" ht="15.75" thickBot="1" x14ac:dyDescent="0.3">
      <c r="A4" s="89"/>
      <c r="B4" s="173" t="s">
        <v>61</v>
      </c>
      <c r="C4" s="174"/>
      <c r="D4" s="175"/>
      <c r="E4" s="173" t="s">
        <v>62</v>
      </c>
      <c r="F4" s="174"/>
      <c r="G4" s="174"/>
      <c r="H4" s="173" t="s">
        <v>63</v>
      </c>
      <c r="I4" s="174"/>
      <c r="J4" s="175"/>
      <c r="K4" s="173" t="s">
        <v>64</v>
      </c>
      <c r="L4" s="174"/>
      <c r="M4" s="175"/>
      <c r="N4" s="173" t="s">
        <v>65</v>
      </c>
      <c r="O4" s="174"/>
      <c r="P4" s="175"/>
      <c r="Q4" s="173" t="s">
        <v>66</v>
      </c>
      <c r="R4" s="174"/>
      <c r="S4" s="175"/>
      <c r="T4" s="170" t="s">
        <v>70</v>
      </c>
      <c r="U4" s="171"/>
      <c r="V4" s="172"/>
      <c r="X4" s="35"/>
      <c r="Y4" s="167" t="s">
        <v>2</v>
      </c>
      <c r="Z4" s="168"/>
      <c r="AA4" s="169"/>
      <c r="AB4" s="167" t="s">
        <v>3</v>
      </c>
      <c r="AC4" s="168"/>
      <c r="AD4" s="169"/>
      <c r="AE4" s="167" t="s">
        <v>4</v>
      </c>
      <c r="AF4" s="168"/>
      <c r="AG4" s="169"/>
      <c r="AH4" s="167" t="s">
        <v>5</v>
      </c>
      <c r="AI4" s="168"/>
      <c r="AJ4" s="169"/>
      <c r="AK4" s="167" t="s">
        <v>6</v>
      </c>
      <c r="AL4" s="168"/>
      <c r="AM4" s="169"/>
      <c r="AN4" s="167" t="s">
        <v>7</v>
      </c>
      <c r="AO4" s="168"/>
      <c r="AP4" s="169"/>
      <c r="AQ4" s="179" t="s">
        <v>78</v>
      </c>
      <c r="AR4" s="180"/>
      <c r="AS4" s="181"/>
      <c r="AT4" s="187" t="s">
        <v>130</v>
      </c>
      <c r="AU4" s="188"/>
      <c r="AV4" s="189"/>
      <c r="AW4" s="182" t="s">
        <v>77</v>
      </c>
      <c r="AX4" s="183"/>
      <c r="AY4" s="184"/>
      <c r="BA4" s="158" t="s">
        <v>73</v>
      </c>
      <c r="BB4" s="159"/>
      <c r="BC4" s="160"/>
      <c r="BD4" s="158" t="s">
        <v>75</v>
      </c>
      <c r="BE4" s="159"/>
      <c r="BF4" s="160"/>
      <c r="BH4" s="158" t="s">
        <v>76</v>
      </c>
      <c r="BI4" s="159"/>
      <c r="BJ4" s="160"/>
      <c r="BK4" s="158" t="s">
        <v>75</v>
      </c>
      <c r="BL4" s="159"/>
      <c r="BM4" s="160"/>
    </row>
    <row r="5" spans="1:65" ht="15.75" thickBot="1" x14ac:dyDescent="0.3">
      <c r="A5" s="90" t="s">
        <v>8</v>
      </c>
      <c r="B5" s="60" t="s">
        <v>9</v>
      </c>
      <c r="C5" s="61" t="s">
        <v>10</v>
      </c>
      <c r="D5" s="62" t="s">
        <v>11</v>
      </c>
      <c r="E5" s="63" t="s">
        <v>9</v>
      </c>
      <c r="F5" s="61" t="s">
        <v>10</v>
      </c>
      <c r="G5" s="62" t="s">
        <v>11</v>
      </c>
      <c r="H5" s="60" t="s">
        <v>9</v>
      </c>
      <c r="I5" s="61" t="s">
        <v>10</v>
      </c>
      <c r="J5" s="62" t="s">
        <v>11</v>
      </c>
      <c r="K5" s="60" t="s">
        <v>9</v>
      </c>
      <c r="L5" s="61" t="s">
        <v>10</v>
      </c>
      <c r="M5" s="62" t="s">
        <v>11</v>
      </c>
      <c r="N5" s="60" t="s">
        <v>9</v>
      </c>
      <c r="O5" s="61" t="s">
        <v>10</v>
      </c>
      <c r="P5" s="62" t="s">
        <v>11</v>
      </c>
      <c r="Q5" s="60" t="s">
        <v>9</v>
      </c>
      <c r="R5" s="61" t="s">
        <v>10</v>
      </c>
      <c r="S5" s="62" t="s">
        <v>11</v>
      </c>
      <c r="T5" s="63" t="s">
        <v>9</v>
      </c>
      <c r="U5" s="61" t="s">
        <v>10</v>
      </c>
      <c r="V5" s="62" t="s">
        <v>58</v>
      </c>
      <c r="X5" s="36" t="s">
        <v>8</v>
      </c>
      <c r="Y5" s="37" t="s">
        <v>9</v>
      </c>
      <c r="Z5" s="37" t="s">
        <v>10</v>
      </c>
      <c r="AA5" s="37" t="s">
        <v>11</v>
      </c>
      <c r="AB5" s="38" t="s">
        <v>9</v>
      </c>
      <c r="AC5" s="38" t="s">
        <v>10</v>
      </c>
      <c r="AD5" s="38" t="s">
        <v>11</v>
      </c>
      <c r="AE5" s="38" t="s">
        <v>9</v>
      </c>
      <c r="AF5" s="38" t="s">
        <v>10</v>
      </c>
      <c r="AG5" s="38" t="s">
        <v>11</v>
      </c>
      <c r="AH5" s="38" t="s">
        <v>9</v>
      </c>
      <c r="AI5" s="38" t="s">
        <v>10</v>
      </c>
      <c r="AJ5" s="38" t="s">
        <v>11</v>
      </c>
      <c r="AK5" s="38" t="s">
        <v>9</v>
      </c>
      <c r="AL5" s="38" t="s">
        <v>10</v>
      </c>
      <c r="AM5" s="38" t="s">
        <v>11</v>
      </c>
      <c r="AN5" s="38" t="s">
        <v>9</v>
      </c>
      <c r="AO5" s="38" t="s">
        <v>10</v>
      </c>
      <c r="AP5" s="38" t="s">
        <v>11</v>
      </c>
      <c r="AQ5" s="137" t="s">
        <v>9</v>
      </c>
      <c r="AR5" s="137" t="s">
        <v>10</v>
      </c>
      <c r="AS5" s="137" t="s">
        <v>11</v>
      </c>
      <c r="AT5" s="154" t="s">
        <v>9</v>
      </c>
      <c r="AU5" s="154" t="s">
        <v>10</v>
      </c>
      <c r="AV5" s="154" t="s">
        <v>58</v>
      </c>
      <c r="AW5" s="139" t="s">
        <v>9</v>
      </c>
      <c r="AX5" s="139" t="s">
        <v>10</v>
      </c>
      <c r="AY5" s="139" t="s">
        <v>11</v>
      </c>
      <c r="BA5" s="55" t="s">
        <v>9</v>
      </c>
      <c r="BB5" s="55" t="s">
        <v>10</v>
      </c>
      <c r="BC5" s="55" t="s">
        <v>11</v>
      </c>
      <c r="BD5" s="55" t="s">
        <v>9</v>
      </c>
      <c r="BE5" s="55" t="s">
        <v>10</v>
      </c>
      <c r="BF5" s="55" t="s">
        <v>11</v>
      </c>
      <c r="BH5" s="55" t="s">
        <v>9</v>
      </c>
      <c r="BI5" s="55" t="s">
        <v>10</v>
      </c>
      <c r="BJ5" s="55" t="s">
        <v>11</v>
      </c>
      <c r="BK5" s="55" t="s">
        <v>9</v>
      </c>
      <c r="BL5" s="55" t="s">
        <v>10</v>
      </c>
      <c r="BM5" s="55" t="s">
        <v>11</v>
      </c>
    </row>
    <row r="6" spans="1:65" x14ac:dyDescent="0.25">
      <c r="A6" s="91" t="s">
        <v>12</v>
      </c>
      <c r="B6" s="64">
        <v>2408</v>
      </c>
      <c r="C6" s="65">
        <v>2418</v>
      </c>
      <c r="D6" s="66">
        <v>4826</v>
      </c>
      <c r="E6" s="67">
        <v>2517</v>
      </c>
      <c r="F6" s="65">
        <v>2476</v>
      </c>
      <c r="G6" s="66">
        <v>4993</v>
      </c>
      <c r="H6" s="64">
        <v>2426</v>
      </c>
      <c r="I6" s="65">
        <v>2450</v>
      </c>
      <c r="J6" s="66">
        <v>4876</v>
      </c>
      <c r="K6" s="64">
        <v>2724</v>
      </c>
      <c r="L6" s="65">
        <v>2767</v>
      </c>
      <c r="M6" s="66">
        <v>5491</v>
      </c>
      <c r="N6" s="64">
        <v>2469</v>
      </c>
      <c r="O6" s="65">
        <v>2539</v>
      </c>
      <c r="P6" s="66">
        <v>5008</v>
      </c>
      <c r="Q6" s="64">
        <v>2827</v>
      </c>
      <c r="R6" s="65">
        <v>2861</v>
      </c>
      <c r="S6" s="66">
        <v>5688</v>
      </c>
      <c r="T6" s="67">
        <f>B6+E6+H6+K6+N6+Q6</f>
        <v>15371</v>
      </c>
      <c r="U6" s="67">
        <f>C6+F6+I6+L6+O6+R6</f>
        <v>15511</v>
      </c>
      <c r="V6" s="68">
        <f>D6+G6+J6+M6+P6+S6</f>
        <v>30882</v>
      </c>
      <c r="X6" s="36" t="s">
        <v>12</v>
      </c>
      <c r="Y6" s="23">
        <v>2961</v>
      </c>
      <c r="Z6" s="23">
        <v>2678</v>
      </c>
      <c r="AA6" s="24">
        <f>Y6+Z6</f>
        <v>5639</v>
      </c>
      <c r="AB6" s="24">
        <v>3444</v>
      </c>
      <c r="AC6" s="24">
        <v>3433</v>
      </c>
      <c r="AD6" s="24">
        <f>AB6+AC6</f>
        <v>6877</v>
      </c>
      <c r="AE6" s="25">
        <v>3179</v>
      </c>
      <c r="AF6" s="25">
        <v>3205</v>
      </c>
      <c r="AG6" s="24">
        <f>AE6+AF6</f>
        <v>6384</v>
      </c>
      <c r="AH6" s="24">
        <v>3462</v>
      </c>
      <c r="AI6" s="24">
        <v>3514</v>
      </c>
      <c r="AJ6" s="24">
        <f>AH6+AI6</f>
        <v>6976</v>
      </c>
      <c r="AK6" s="24">
        <v>3547</v>
      </c>
      <c r="AL6" s="24">
        <v>3539</v>
      </c>
      <c r="AM6" s="24">
        <f>AK6+AL6</f>
        <v>7086</v>
      </c>
      <c r="AN6" s="24">
        <v>4081</v>
      </c>
      <c r="AO6" s="24">
        <v>4065</v>
      </c>
      <c r="AP6" s="24">
        <f>AN6+AO6</f>
        <v>8146</v>
      </c>
      <c r="AQ6" s="137">
        <f>AN6+AK6+AH6+AE6+AB6+Y6</f>
        <v>20674</v>
      </c>
      <c r="AR6" s="137">
        <f>AO6+AL6+AI6+AF6+AC6+Z6</f>
        <v>20434</v>
      </c>
      <c r="AS6" s="137">
        <f>SUM(AQ6:AR6)</f>
        <v>41108</v>
      </c>
      <c r="AT6" s="154">
        <v>15371</v>
      </c>
      <c r="AU6" s="154">
        <v>15511</v>
      </c>
      <c r="AV6" s="154">
        <v>30882</v>
      </c>
      <c r="AW6" s="139">
        <f t="shared" ref="AW6:AW34" si="0">AQ6+AT6</f>
        <v>36045</v>
      </c>
      <c r="AX6" s="139">
        <f t="shared" ref="AX6:AX34" si="1">AR6+AU6</f>
        <v>35945</v>
      </c>
      <c r="AY6" s="139">
        <f>SUM(AW6:AX6)</f>
        <v>71990</v>
      </c>
    </row>
    <row r="7" spans="1:65" x14ac:dyDescent="0.25">
      <c r="A7" s="92" t="s">
        <v>109</v>
      </c>
      <c r="B7" s="70">
        <v>2514</v>
      </c>
      <c r="C7" s="71">
        <v>2484</v>
      </c>
      <c r="D7" s="72">
        <v>4998</v>
      </c>
      <c r="E7" s="73">
        <v>2454</v>
      </c>
      <c r="F7" s="71">
        <v>2458</v>
      </c>
      <c r="G7" s="72">
        <v>4912</v>
      </c>
      <c r="H7" s="70">
        <v>2721</v>
      </c>
      <c r="I7" s="71">
        <v>2695</v>
      </c>
      <c r="J7" s="72">
        <v>5416</v>
      </c>
      <c r="K7" s="70">
        <v>2711</v>
      </c>
      <c r="L7" s="71">
        <v>2676</v>
      </c>
      <c r="M7" s="72">
        <v>5387</v>
      </c>
      <c r="N7" s="70">
        <v>2715</v>
      </c>
      <c r="O7" s="71">
        <v>2711</v>
      </c>
      <c r="P7" s="72">
        <v>5426</v>
      </c>
      <c r="Q7" s="70">
        <v>2717</v>
      </c>
      <c r="R7" s="71">
        <v>2675</v>
      </c>
      <c r="S7" s="72">
        <v>5392</v>
      </c>
      <c r="T7" s="67">
        <f t="shared" ref="T7:V34" si="2">B7+E7+H7+K7+N7+Q7</f>
        <v>15832</v>
      </c>
      <c r="U7" s="67">
        <f t="shared" si="2"/>
        <v>15699</v>
      </c>
      <c r="V7" s="68">
        <f t="shared" si="2"/>
        <v>31531</v>
      </c>
      <c r="X7" s="36" t="s">
        <v>14</v>
      </c>
      <c r="Y7" s="24">
        <v>3144</v>
      </c>
      <c r="Z7" s="21">
        <v>3178</v>
      </c>
      <c r="AA7" s="24">
        <f t="shared" ref="AA7:AA34" si="3">Y7+Z7</f>
        <v>6322</v>
      </c>
      <c r="AB7" s="24">
        <v>3333</v>
      </c>
      <c r="AC7" s="24">
        <v>3244</v>
      </c>
      <c r="AD7" s="24">
        <f t="shared" ref="AD7:AD34" si="4">AB7+AC7</f>
        <v>6577</v>
      </c>
      <c r="AE7" s="25">
        <v>3199</v>
      </c>
      <c r="AF7" s="25">
        <v>3200</v>
      </c>
      <c r="AG7" s="24">
        <f t="shared" ref="AG7:AG34" si="5">AE7+AF7</f>
        <v>6399</v>
      </c>
      <c r="AH7" s="26">
        <v>3438</v>
      </c>
      <c r="AI7" s="26">
        <v>3432</v>
      </c>
      <c r="AJ7" s="24">
        <f t="shared" ref="AJ7:AJ34" si="6">AH7+AI7</f>
        <v>6870</v>
      </c>
      <c r="AK7" s="24">
        <v>3433</v>
      </c>
      <c r="AL7" s="24">
        <v>3409</v>
      </c>
      <c r="AM7" s="24">
        <f t="shared" ref="AM7:AM34" si="7">AK7+AL7</f>
        <v>6842</v>
      </c>
      <c r="AN7" s="24">
        <v>3754</v>
      </c>
      <c r="AO7" s="24">
        <v>3674</v>
      </c>
      <c r="AP7" s="24">
        <f t="shared" ref="AP7:AP34" si="8">AN7+AO7</f>
        <v>7428</v>
      </c>
      <c r="AQ7" s="137">
        <f t="shared" ref="AQ7:AR34" si="9">AN7+AK7+AH7+AE7+AB7+Y7</f>
        <v>20301</v>
      </c>
      <c r="AR7" s="137">
        <f t="shared" si="9"/>
        <v>20137</v>
      </c>
      <c r="AS7" s="137">
        <f t="shared" ref="AS7:AS34" si="10">SUM(AQ7:AR7)</f>
        <v>40438</v>
      </c>
      <c r="AT7" s="154">
        <v>15832</v>
      </c>
      <c r="AU7" s="154">
        <v>15699</v>
      </c>
      <c r="AV7" s="154">
        <v>31531</v>
      </c>
      <c r="AW7" s="139">
        <f t="shared" si="0"/>
        <v>36133</v>
      </c>
      <c r="AX7" s="139">
        <f t="shared" si="1"/>
        <v>35836</v>
      </c>
      <c r="AY7" s="139">
        <f t="shared" ref="AY7:AY34" si="11">SUM(AW7:AX7)</f>
        <v>71969</v>
      </c>
    </row>
    <row r="8" spans="1:65" x14ac:dyDescent="0.25">
      <c r="A8" s="92" t="s">
        <v>110</v>
      </c>
      <c r="B8" s="70">
        <v>440</v>
      </c>
      <c r="C8" s="71">
        <v>421</v>
      </c>
      <c r="D8" s="72">
        <v>861</v>
      </c>
      <c r="E8" s="73">
        <v>419</v>
      </c>
      <c r="F8" s="71">
        <v>402</v>
      </c>
      <c r="G8" s="72">
        <v>821</v>
      </c>
      <c r="H8" s="70">
        <v>471</v>
      </c>
      <c r="I8" s="71">
        <v>451</v>
      </c>
      <c r="J8" s="72">
        <v>922</v>
      </c>
      <c r="K8" s="70">
        <v>468</v>
      </c>
      <c r="L8" s="71">
        <v>448</v>
      </c>
      <c r="M8" s="72">
        <v>916</v>
      </c>
      <c r="N8" s="70">
        <v>541</v>
      </c>
      <c r="O8" s="71">
        <v>519</v>
      </c>
      <c r="P8" s="72">
        <v>1060</v>
      </c>
      <c r="Q8" s="70">
        <v>499</v>
      </c>
      <c r="R8" s="71">
        <v>472</v>
      </c>
      <c r="S8" s="72">
        <v>971</v>
      </c>
      <c r="T8" s="67">
        <f t="shared" si="2"/>
        <v>2838</v>
      </c>
      <c r="U8" s="67">
        <f t="shared" si="2"/>
        <v>2713</v>
      </c>
      <c r="V8" s="68">
        <f t="shared" si="2"/>
        <v>5551</v>
      </c>
      <c r="X8" s="36" t="s">
        <v>16</v>
      </c>
      <c r="Y8" s="24">
        <v>656</v>
      </c>
      <c r="Z8" s="21">
        <v>622</v>
      </c>
      <c r="AA8" s="24">
        <f t="shared" si="3"/>
        <v>1278</v>
      </c>
      <c r="AB8" s="24">
        <v>724</v>
      </c>
      <c r="AC8" s="24">
        <v>717</v>
      </c>
      <c r="AD8" s="24">
        <f t="shared" si="4"/>
        <v>1441</v>
      </c>
      <c r="AE8" s="28">
        <v>642</v>
      </c>
      <c r="AF8" s="28">
        <v>633</v>
      </c>
      <c r="AG8" s="24">
        <f t="shared" si="5"/>
        <v>1275</v>
      </c>
      <c r="AH8" s="24">
        <v>688</v>
      </c>
      <c r="AI8" s="24">
        <v>666</v>
      </c>
      <c r="AJ8" s="24">
        <f t="shared" si="6"/>
        <v>1354</v>
      </c>
      <c r="AK8" s="26">
        <v>657</v>
      </c>
      <c r="AL8" s="26">
        <v>637</v>
      </c>
      <c r="AM8" s="24">
        <f t="shared" si="7"/>
        <v>1294</v>
      </c>
      <c r="AN8" s="24">
        <v>777</v>
      </c>
      <c r="AO8" s="24">
        <v>755</v>
      </c>
      <c r="AP8" s="24">
        <f t="shared" si="8"/>
        <v>1532</v>
      </c>
      <c r="AQ8" s="137">
        <f t="shared" si="9"/>
        <v>4144</v>
      </c>
      <c r="AR8" s="137">
        <f t="shared" si="9"/>
        <v>4030</v>
      </c>
      <c r="AS8" s="137">
        <f t="shared" si="10"/>
        <v>8174</v>
      </c>
      <c r="AT8" s="154">
        <v>2838</v>
      </c>
      <c r="AU8" s="154">
        <v>2713</v>
      </c>
      <c r="AV8" s="154">
        <v>5551</v>
      </c>
      <c r="AW8" s="139">
        <f t="shared" si="0"/>
        <v>6982</v>
      </c>
      <c r="AX8" s="139">
        <f t="shared" si="1"/>
        <v>6743</v>
      </c>
      <c r="AY8" s="139">
        <f t="shared" si="11"/>
        <v>13725</v>
      </c>
    </row>
    <row r="9" spans="1:65" x14ac:dyDescent="0.25">
      <c r="A9" s="92" t="s">
        <v>111</v>
      </c>
      <c r="B9" s="70">
        <v>282</v>
      </c>
      <c r="C9" s="71">
        <v>280</v>
      </c>
      <c r="D9" s="72">
        <v>562</v>
      </c>
      <c r="E9" s="73">
        <v>290</v>
      </c>
      <c r="F9" s="71">
        <v>294</v>
      </c>
      <c r="G9" s="72">
        <v>584</v>
      </c>
      <c r="H9" s="70">
        <v>279</v>
      </c>
      <c r="I9" s="71">
        <v>279</v>
      </c>
      <c r="J9" s="72">
        <v>558</v>
      </c>
      <c r="K9" s="70">
        <v>268</v>
      </c>
      <c r="L9" s="71">
        <v>266</v>
      </c>
      <c r="M9" s="72">
        <v>534</v>
      </c>
      <c r="N9" s="70">
        <v>338</v>
      </c>
      <c r="O9" s="71">
        <v>334</v>
      </c>
      <c r="P9" s="72">
        <v>672</v>
      </c>
      <c r="Q9" s="70">
        <v>322</v>
      </c>
      <c r="R9" s="71">
        <v>318</v>
      </c>
      <c r="S9" s="72">
        <v>640</v>
      </c>
      <c r="T9" s="67">
        <f t="shared" si="2"/>
        <v>1779</v>
      </c>
      <c r="U9" s="67">
        <f t="shared" si="2"/>
        <v>1771</v>
      </c>
      <c r="V9" s="68">
        <f t="shared" si="2"/>
        <v>3550</v>
      </c>
      <c r="X9" s="36" t="s">
        <v>18</v>
      </c>
      <c r="Y9" s="24">
        <v>429</v>
      </c>
      <c r="Z9" s="21">
        <v>418</v>
      </c>
      <c r="AA9" s="24">
        <f t="shared" si="3"/>
        <v>847</v>
      </c>
      <c r="AB9" s="24">
        <v>459</v>
      </c>
      <c r="AC9" s="24">
        <v>458</v>
      </c>
      <c r="AD9" s="24">
        <f t="shared" si="4"/>
        <v>917</v>
      </c>
      <c r="AE9" s="25">
        <v>365</v>
      </c>
      <c r="AF9" s="25">
        <v>357</v>
      </c>
      <c r="AG9" s="24">
        <f t="shared" si="5"/>
        <v>722</v>
      </c>
      <c r="AH9" s="24">
        <v>376</v>
      </c>
      <c r="AI9" s="24">
        <v>368</v>
      </c>
      <c r="AJ9" s="24">
        <f t="shared" si="6"/>
        <v>744</v>
      </c>
      <c r="AK9" s="24">
        <v>435</v>
      </c>
      <c r="AL9" s="24">
        <v>432</v>
      </c>
      <c r="AM9" s="24">
        <f t="shared" si="7"/>
        <v>867</v>
      </c>
      <c r="AN9" s="24">
        <v>422</v>
      </c>
      <c r="AO9" s="24">
        <v>418</v>
      </c>
      <c r="AP9" s="24">
        <f t="shared" si="8"/>
        <v>840</v>
      </c>
      <c r="AQ9" s="137">
        <f t="shared" si="9"/>
        <v>2486</v>
      </c>
      <c r="AR9" s="137">
        <f t="shared" si="9"/>
        <v>2451</v>
      </c>
      <c r="AS9" s="137">
        <f t="shared" si="10"/>
        <v>4937</v>
      </c>
      <c r="AT9" s="154">
        <v>1779</v>
      </c>
      <c r="AU9" s="154">
        <v>1771</v>
      </c>
      <c r="AV9" s="154">
        <v>3550</v>
      </c>
      <c r="AW9" s="139">
        <f t="shared" si="0"/>
        <v>4265</v>
      </c>
      <c r="AX9" s="139">
        <f t="shared" si="1"/>
        <v>4222</v>
      </c>
      <c r="AY9" s="139">
        <f t="shared" si="11"/>
        <v>8487</v>
      </c>
    </row>
    <row r="10" spans="1:65" x14ac:dyDescent="0.25">
      <c r="A10" s="92" t="s">
        <v>112</v>
      </c>
      <c r="B10" s="70">
        <v>269</v>
      </c>
      <c r="C10" s="71">
        <v>269</v>
      </c>
      <c r="D10" s="72">
        <v>538</v>
      </c>
      <c r="E10" s="73">
        <v>269</v>
      </c>
      <c r="F10" s="71">
        <v>271</v>
      </c>
      <c r="G10" s="72">
        <v>540</v>
      </c>
      <c r="H10" s="70">
        <v>306</v>
      </c>
      <c r="I10" s="71">
        <v>307</v>
      </c>
      <c r="J10" s="72">
        <v>613</v>
      </c>
      <c r="K10" s="70">
        <v>333</v>
      </c>
      <c r="L10" s="71">
        <v>330</v>
      </c>
      <c r="M10" s="72">
        <v>663</v>
      </c>
      <c r="N10" s="70">
        <v>310</v>
      </c>
      <c r="O10" s="71">
        <v>309</v>
      </c>
      <c r="P10" s="72">
        <v>619</v>
      </c>
      <c r="Q10" s="70">
        <v>321</v>
      </c>
      <c r="R10" s="71">
        <v>320</v>
      </c>
      <c r="S10" s="72">
        <v>641</v>
      </c>
      <c r="T10" s="67">
        <f t="shared" si="2"/>
        <v>1808</v>
      </c>
      <c r="U10" s="67">
        <f t="shared" si="2"/>
        <v>1806</v>
      </c>
      <c r="V10" s="68">
        <f t="shared" si="2"/>
        <v>3614</v>
      </c>
      <c r="X10" s="36" t="s">
        <v>20</v>
      </c>
      <c r="Y10" s="24">
        <v>328</v>
      </c>
      <c r="Z10" s="21">
        <v>331</v>
      </c>
      <c r="AA10" s="24">
        <f t="shared" si="3"/>
        <v>659</v>
      </c>
      <c r="AB10" s="24">
        <v>333</v>
      </c>
      <c r="AC10" s="24">
        <v>331</v>
      </c>
      <c r="AD10" s="24">
        <f t="shared" si="4"/>
        <v>664</v>
      </c>
      <c r="AE10" s="25">
        <v>325</v>
      </c>
      <c r="AF10" s="25">
        <v>325</v>
      </c>
      <c r="AG10" s="24">
        <f t="shared" si="5"/>
        <v>650</v>
      </c>
      <c r="AH10" s="24">
        <v>345</v>
      </c>
      <c r="AI10" s="24">
        <v>345</v>
      </c>
      <c r="AJ10" s="24">
        <f t="shared" si="6"/>
        <v>690</v>
      </c>
      <c r="AK10" s="24">
        <v>343</v>
      </c>
      <c r="AL10" s="24">
        <v>347</v>
      </c>
      <c r="AM10" s="24">
        <f t="shared" si="7"/>
        <v>690</v>
      </c>
      <c r="AN10" s="24">
        <v>400</v>
      </c>
      <c r="AO10" s="24">
        <v>396</v>
      </c>
      <c r="AP10" s="24">
        <f t="shared" si="8"/>
        <v>796</v>
      </c>
      <c r="AQ10" s="137">
        <f t="shared" si="9"/>
        <v>2074</v>
      </c>
      <c r="AR10" s="137">
        <f t="shared" si="9"/>
        <v>2075</v>
      </c>
      <c r="AS10" s="137">
        <f t="shared" si="10"/>
        <v>4149</v>
      </c>
      <c r="AT10" s="154">
        <v>1808</v>
      </c>
      <c r="AU10" s="154">
        <v>1806</v>
      </c>
      <c r="AV10" s="154">
        <v>3614</v>
      </c>
      <c r="AW10" s="139">
        <f t="shared" si="0"/>
        <v>3882</v>
      </c>
      <c r="AX10" s="139">
        <f t="shared" si="1"/>
        <v>3881</v>
      </c>
      <c r="AY10" s="139">
        <f t="shared" si="11"/>
        <v>7763</v>
      </c>
    </row>
    <row r="11" spans="1:65" x14ac:dyDescent="0.25">
      <c r="A11" s="92" t="s">
        <v>22</v>
      </c>
      <c r="B11" s="70">
        <v>5</v>
      </c>
      <c r="C11" s="71">
        <v>5</v>
      </c>
      <c r="D11" s="72">
        <v>10</v>
      </c>
      <c r="E11" s="73">
        <v>10</v>
      </c>
      <c r="F11" s="71">
        <v>10</v>
      </c>
      <c r="G11" s="72">
        <v>20</v>
      </c>
      <c r="H11" s="70">
        <v>25</v>
      </c>
      <c r="I11" s="71">
        <v>24</v>
      </c>
      <c r="J11" s="72">
        <v>49</v>
      </c>
      <c r="K11" s="70">
        <v>23</v>
      </c>
      <c r="L11" s="71">
        <v>24</v>
      </c>
      <c r="M11" s="72">
        <v>47</v>
      </c>
      <c r="N11" s="70">
        <v>16</v>
      </c>
      <c r="O11" s="71">
        <v>16</v>
      </c>
      <c r="P11" s="72">
        <v>32</v>
      </c>
      <c r="Q11" s="70">
        <v>14</v>
      </c>
      <c r="R11" s="71">
        <v>14</v>
      </c>
      <c r="S11" s="72">
        <v>28</v>
      </c>
      <c r="T11" s="67">
        <f t="shared" si="2"/>
        <v>93</v>
      </c>
      <c r="U11" s="67">
        <f t="shared" si="2"/>
        <v>93</v>
      </c>
      <c r="V11" s="68">
        <f t="shared" si="2"/>
        <v>186</v>
      </c>
      <c r="X11" s="36" t="s">
        <v>22</v>
      </c>
      <c r="Y11" s="24">
        <v>92</v>
      </c>
      <c r="Z11" s="21">
        <v>92</v>
      </c>
      <c r="AA11" s="24">
        <f t="shared" si="3"/>
        <v>184</v>
      </c>
      <c r="AB11" s="24">
        <v>167</v>
      </c>
      <c r="AC11" s="24">
        <v>164</v>
      </c>
      <c r="AD11" s="24">
        <f t="shared" si="4"/>
        <v>331</v>
      </c>
      <c r="AE11" s="25">
        <v>148</v>
      </c>
      <c r="AF11" s="25">
        <v>147</v>
      </c>
      <c r="AG11" s="24">
        <f t="shared" si="5"/>
        <v>295</v>
      </c>
      <c r="AH11" s="26">
        <v>150</v>
      </c>
      <c r="AI11" s="26">
        <v>151</v>
      </c>
      <c r="AJ11" s="24">
        <f t="shared" si="6"/>
        <v>301</v>
      </c>
      <c r="AK11" s="26">
        <v>194</v>
      </c>
      <c r="AL11" s="26">
        <v>193</v>
      </c>
      <c r="AM11" s="24">
        <f t="shared" si="7"/>
        <v>387</v>
      </c>
      <c r="AN11" s="24">
        <v>249</v>
      </c>
      <c r="AO11" s="24">
        <v>249</v>
      </c>
      <c r="AP11" s="24">
        <f t="shared" si="8"/>
        <v>498</v>
      </c>
      <c r="AQ11" s="137">
        <f t="shared" si="9"/>
        <v>1000</v>
      </c>
      <c r="AR11" s="137">
        <f t="shared" si="9"/>
        <v>996</v>
      </c>
      <c r="AS11" s="137">
        <f t="shared" si="10"/>
        <v>1996</v>
      </c>
      <c r="AT11" s="154">
        <v>93</v>
      </c>
      <c r="AU11" s="154">
        <v>93</v>
      </c>
      <c r="AV11" s="154">
        <v>186</v>
      </c>
      <c r="AW11" s="139">
        <f t="shared" si="0"/>
        <v>1093</v>
      </c>
      <c r="AX11" s="139">
        <f t="shared" si="1"/>
        <v>1089</v>
      </c>
      <c r="AY11" s="139">
        <f t="shared" si="11"/>
        <v>2182</v>
      </c>
    </row>
    <row r="12" spans="1:65" x14ac:dyDescent="0.25">
      <c r="A12" s="92" t="s">
        <v>113</v>
      </c>
      <c r="B12" s="70">
        <v>234</v>
      </c>
      <c r="C12" s="71">
        <v>227</v>
      </c>
      <c r="D12" s="72">
        <v>461</v>
      </c>
      <c r="E12" s="73">
        <v>224</v>
      </c>
      <c r="F12" s="71">
        <v>227</v>
      </c>
      <c r="G12" s="72">
        <v>451</v>
      </c>
      <c r="H12" s="70">
        <v>195</v>
      </c>
      <c r="I12" s="71">
        <v>201</v>
      </c>
      <c r="J12" s="72">
        <v>396</v>
      </c>
      <c r="K12" s="70">
        <v>200</v>
      </c>
      <c r="L12" s="71">
        <v>207</v>
      </c>
      <c r="M12" s="72">
        <v>407</v>
      </c>
      <c r="N12" s="70">
        <v>181</v>
      </c>
      <c r="O12" s="71">
        <v>176</v>
      </c>
      <c r="P12" s="72">
        <v>357</v>
      </c>
      <c r="Q12" s="70">
        <v>164</v>
      </c>
      <c r="R12" s="71">
        <v>160</v>
      </c>
      <c r="S12" s="72">
        <v>324</v>
      </c>
      <c r="T12" s="67">
        <f t="shared" si="2"/>
        <v>1198</v>
      </c>
      <c r="U12" s="67">
        <f t="shared" si="2"/>
        <v>1198</v>
      </c>
      <c r="V12" s="68">
        <f t="shared" si="2"/>
        <v>2396</v>
      </c>
      <c r="X12" s="36" t="s">
        <v>23</v>
      </c>
      <c r="Y12" s="24">
        <v>158</v>
      </c>
      <c r="Z12" s="21">
        <v>155</v>
      </c>
      <c r="AA12" s="24">
        <f t="shared" si="3"/>
        <v>313</v>
      </c>
      <c r="AB12" s="24">
        <v>210</v>
      </c>
      <c r="AC12" s="24">
        <v>202</v>
      </c>
      <c r="AD12" s="24">
        <f t="shared" si="4"/>
        <v>412</v>
      </c>
      <c r="AE12" s="28">
        <v>197</v>
      </c>
      <c r="AF12" s="28">
        <v>203</v>
      </c>
      <c r="AG12" s="24">
        <f t="shared" si="5"/>
        <v>400</v>
      </c>
      <c r="AH12" s="24">
        <v>218</v>
      </c>
      <c r="AI12" s="24">
        <v>217</v>
      </c>
      <c r="AJ12" s="24">
        <f t="shared" si="6"/>
        <v>435</v>
      </c>
      <c r="AK12" s="24">
        <v>229</v>
      </c>
      <c r="AL12" s="24">
        <v>233</v>
      </c>
      <c r="AM12" s="24">
        <f t="shared" si="7"/>
        <v>462</v>
      </c>
      <c r="AN12" s="24">
        <v>226</v>
      </c>
      <c r="AO12" s="24">
        <v>219</v>
      </c>
      <c r="AP12" s="24">
        <f t="shared" si="8"/>
        <v>445</v>
      </c>
      <c r="AQ12" s="137">
        <f t="shared" si="9"/>
        <v>1238</v>
      </c>
      <c r="AR12" s="137">
        <f t="shared" si="9"/>
        <v>1229</v>
      </c>
      <c r="AS12" s="137">
        <f t="shared" si="10"/>
        <v>2467</v>
      </c>
      <c r="AT12" s="154">
        <v>1198</v>
      </c>
      <c r="AU12" s="154">
        <v>1198</v>
      </c>
      <c r="AV12" s="154">
        <v>2396</v>
      </c>
      <c r="AW12" s="139">
        <f t="shared" si="0"/>
        <v>2436</v>
      </c>
      <c r="AX12" s="139">
        <f t="shared" si="1"/>
        <v>2427</v>
      </c>
      <c r="AY12" s="139">
        <f t="shared" si="11"/>
        <v>4863</v>
      </c>
    </row>
    <row r="13" spans="1:65" x14ac:dyDescent="0.25">
      <c r="A13" s="92" t="s">
        <v>114</v>
      </c>
      <c r="B13" s="70">
        <v>131</v>
      </c>
      <c r="C13" s="71">
        <v>131</v>
      </c>
      <c r="D13" s="72">
        <v>262</v>
      </c>
      <c r="E13" s="73">
        <v>101</v>
      </c>
      <c r="F13" s="71">
        <v>97</v>
      </c>
      <c r="G13" s="72">
        <v>198</v>
      </c>
      <c r="H13" s="70">
        <v>141</v>
      </c>
      <c r="I13" s="71">
        <v>141</v>
      </c>
      <c r="J13" s="72">
        <v>282</v>
      </c>
      <c r="K13" s="70">
        <v>130</v>
      </c>
      <c r="L13" s="71">
        <v>129</v>
      </c>
      <c r="M13" s="72">
        <v>259</v>
      </c>
      <c r="N13" s="70">
        <v>148</v>
      </c>
      <c r="O13" s="71">
        <v>147</v>
      </c>
      <c r="P13" s="72">
        <v>295</v>
      </c>
      <c r="Q13" s="70">
        <v>139</v>
      </c>
      <c r="R13" s="71">
        <v>139</v>
      </c>
      <c r="S13" s="72">
        <v>278</v>
      </c>
      <c r="T13" s="67">
        <f t="shared" si="2"/>
        <v>790</v>
      </c>
      <c r="U13" s="67">
        <f t="shared" si="2"/>
        <v>784</v>
      </c>
      <c r="V13" s="68">
        <f t="shared" si="2"/>
        <v>1574</v>
      </c>
      <c r="X13" s="36" t="s">
        <v>25</v>
      </c>
      <c r="Y13" s="24">
        <v>155</v>
      </c>
      <c r="Z13" s="21">
        <v>152</v>
      </c>
      <c r="AA13" s="24">
        <f t="shared" si="3"/>
        <v>307</v>
      </c>
      <c r="AB13" s="24">
        <v>175</v>
      </c>
      <c r="AC13" s="24">
        <v>172</v>
      </c>
      <c r="AD13" s="24">
        <f t="shared" si="4"/>
        <v>347</v>
      </c>
      <c r="AE13" s="28">
        <v>168</v>
      </c>
      <c r="AF13" s="28">
        <v>164</v>
      </c>
      <c r="AG13" s="24">
        <f t="shared" si="5"/>
        <v>332</v>
      </c>
      <c r="AH13" s="26">
        <v>164</v>
      </c>
      <c r="AI13" s="26">
        <v>163</v>
      </c>
      <c r="AJ13" s="24">
        <f t="shared" si="6"/>
        <v>327</v>
      </c>
      <c r="AK13" s="26">
        <v>164</v>
      </c>
      <c r="AL13" s="26">
        <v>165</v>
      </c>
      <c r="AM13" s="24">
        <f t="shared" si="7"/>
        <v>329</v>
      </c>
      <c r="AN13" s="24">
        <v>171</v>
      </c>
      <c r="AO13" s="24">
        <v>169</v>
      </c>
      <c r="AP13" s="24">
        <f t="shared" si="8"/>
        <v>340</v>
      </c>
      <c r="AQ13" s="137">
        <f t="shared" si="9"/>
        <v>997</v>
      </c>
      <c r="AR13" s="137">
        <f t="shared" si="9"/>
        <v>985</v>
      </c>
      <c r="AS13" s="137">
        <f t="shared" si="10"/>
        <v>1982</v>
      </c>
      <c r="AT13" s="154">
        <v>790</v>
      </c>
      <c r="AU13" s="154">
        <v>784</v>
      </c>
      <c r="AV13" s="154">
        <v>1574</v>
      </c>
      <c r="AW13" s="139">
        <f t="shared" si="0"/>
        <v>1787</v>
      </c>
      <c r="AX13" s="139">
        <f t="shared" si="1"/>
        <v>1769</v>
      </c>
      <c r="AY13" s="139">
        <f t="shared" si="11"/>
        <v>3556</v>
      </c>
    </row>
    <row r="14" spans="1:65" x14ac:dyDescent="0.25">
      <c r="A14" s="92" t="s">
        <v>115</v>
      </c>
      <c r="B14" s="70">
        <v>57</v>
      </c>
      <c r="C14" s="71">
        <v>57</v>
      </c>
      <c r="D14" s="72">
        <v>114</v>
      </c>
      <c r="E14" s="73">
        <v>69</v>
      </c>
      <c r="F14" s="71">
        <v>69</v>
      </c>
      <c r="G14" s="72">
        <v>138</v>
      </c>
      <c r="H14" s="70">
        <v>88</v>
      </c>
      <c r="I14" s="71">
        <v>88</v>
      </c>
      <c r="J14" s="72">
        <v>176</v>
      </c>
      <c r="K14" s="70">
        <v>137</v>
      </c>
      <c r="L14" s="71">
        <v>137</v>
      </c>
      <c r="M14" s="72">
        <v>274</v>
      </c>
      <c r="N14" s="70">
        <v>91</v>
      </c>
      <c r="O14" s="71">
        <v>91</v>
      </c>
      <c r="P14" s="72">
        <v>182</v>
      </c>
      <c r="Q14" s="70">
        <v>73</v>
      </c>
      <c r="R14" s="71">
        <v>73</v>
      </c>
      <c r="S14" s="72">
        <v>146</v>
      </c>
      <c r="T14" s="67">
        <f t="shared" si="2"/>
        <v>515</v>
      </c>
      <c r="U14" s="67">
        <f t="shared" si="2"/>
        <v>515</v>
      </c>
      <c r="V14" s="68">
        <f t="shared" si="2"/>
        <v>1030</v>
      </c>
      <c r="X14" s="36" t="s">
        <v>26</v>
      </c>
      <c r="Y14" s="24">
        <v>87</v>
      </c>
      <c r="Z14" s="21">
        <v>87</v>
      </c>
      <c r="AA14" s="24">
        <f t="shared" si="3"/>
        <v>174</v>
      </c>
      <c r="AB14" s="24">
        <v>88</v>
      </c>
      <c r="AC14" s="24">
        <v>88</v>
      </c>
      <c r="AD14" s="24">
        <f t="shared" si="4"/>
        <v>176</v>
      </c>
      <c r="AE14" s="28">
        <v>84</v>
      </c>
      <c r="AF14" s="28">
        <v>84</v>
      </c>
      <c r="AG14" s="24">
        <f t="shared" si="5"/>
        <v>168</v>
      </c>
      <c r="AH14" s="26">
        <v>88</v>
      </c>
      <c r="AI14" s="26">
        <v>88</v>
      </c>
      <c r="AJ14" s="24">
        <f t="shared" si="6"/>
        <v>176</v>
      </c>
      <c r="AK14" s="24">
        <v>100</v>
      </c>
      <c r="AL14" s="24">
        <v>99</v>
      </c>
      <c r="AM14" s="24">
        <f t="shared" si="7"/>
        <v>199</v>
      </c>
      <c r="AN14" s="24">
        <v>116</v>
      </c>
      <c r="AO14" s="24">
        <v>115</v>
      </c>
      <c r="AP14" s="24">
        <f t="shared" si="8"/>
        <v>231</v>
      </c>
      <c r="AQ14" s="137">
        <f t="shared" si="9"/>
        <v>563</v>
      </c>
      <c r="AR14" s="137">
        <f t="shared" si="9"/>
        <v>561</v>
      </c>
      <c r="AS14" s="137">
        <f t="shared" si="10"/>
        <v>1124</v>
      </c>
      <c r="AT14" s="154">
        <v>515</v>
      </c>
      <c r="AU14" s="154">
        <v>515</v>
      </c>
      <c r="AV14" s="154">
        <v>1030</v>
      </c>
      <c r="AW14" s="139">
        <f t="shared" si="0"/>
        <v>1078</v>
      </c>
      <c r="AX14" s="139">
        <f t="shared" si="1"/>
        <v>1076</v>
      </c>
      <c r="AY14" s="139">
        <f t="shared" si="11"/>
        <v>2154</v>
      </c>
    </row>
    <row r="15" spans="1:65" x14ac:dyDescent="0.25">
      <c r="A15" s="92" t="s">
        <v>116</v>
      </c>
      <c r="B15" s="70">
        <v>209</v>
      </c>
      <c r="C15" s="71">
        <v>209</v>
      </c>
      <c r="D15" s="72">
        <v>418</v>
      </c>
      <c r="E15" s="73">
        <v>181</v>
      </c>
      <c r="F15" s="71">
        <v>180</v>
      </c>
      <c r="G15" s="72">
        <v>361</v>
      </c>
      <c r="H15" s="70">
        <v>188</v>
      </c>
      <c r="I15" s="71">
        <v>186</v>
      </c>
      <c r="J15" s="72">
        <v>374</v>
      </c>
      <c r="K15" s="70">
        <v>194</v>
      </c>
      <c r="L15" s="71">
        <v>194</v>
      </c>
      <c r="M15" s="72">
        <v>388</v>
      </c>
      <c r="N15" s="70">
        <v>204</v>
      </c>
      <c r="O15" s="71">
        <v>203</v>
      </c>
      <c r="P15" s="72">
        <v>407</v>
      </c>
      <c r="Q15" s="70">
        <v>193</v>
      </c>
      <c r="R15" s="71">
        <v>205</v>
      </c>
      <c r="S15" s="72">
        <v>398</v>
      </c>
      <c r="T15" s="67">
        <f t="shared" si="2"/>
        <v>1169</v>
      </c>
      <c r="U15" s="67">
        <f t="shared" si="2"/>
        <v>1177</v>
      </c>
      <c r="V15" s="68">
        <f t="shared" si="2"/>
        <v>2346</v>
      </c>
      <c r="X15" s="36" t="s">
        <v>27</v>
      </c>
      <c r="Y15" s="29">
        <v>229</v>
      </c>
      <c r="Z15" s="29">
        <v>235</v>
      </c>
      <c r="AA15" s="24">
        <f t="shared" si="3"/>
        <v>464</v>
      </c>
      <c r="AB15" s="24">
        <v>273</v>
      </c>
      <c r="AC15" s="24">
        <v>264</v>
      </c>
      <c r="AD15" s="24">
        <f t="shared" si="4"/>
        <v>537</v>
      </c>
      <c r="AE15" s="28">
        <v>274</v>
      </c>
      <c r="AF15" s="28">
        <v>251</v>
      </c>
      <c r="AG15" s="24">
        <f t="shared" si="5"/>
        <v>525</v>
      </c>
      <c r="AH15" s="24">
        <v>317</v>
      </c>
      <c r="AI15" s="24">
        <v>303</v>
      </c>
      <c r="AJ15" s="24">
        <f t="shared" si="6"/>
        <v>620</v>
      </c>
      <c r="AK15" s="26">
        <v>304</v>
      </c>
      <c r="AL15" s="26">
        <v>303</v>
      </c>
      <c r="AM15" s="24">
        <f t="shared" si="7"/>
        <v>607</v>
      </c>
      <c r="AN15" s="24">
        <v>400</v>
      </c>
      <c r="AO15" s="24">
        <v>378</v>
      </c>
      <c r="AP15" s="24">
        <f t="shared" si="8"/>
        <v>778</v>
      </c>
      <c r="AQ15" s="137">
        <f t="shared" si="9"/>
        <v>1797</v>
      </c>
      <c r="AR15" s="137">
        <f t="shared" si="9"/>
        <v>1734</v>
      </c>
      <c r="AS15" s="137">
        <f t="shared" si="10"/>
        <v>3531</v>
      </c>
      <c r="AT15" s="154">
        <v>1169</v>
      </c>
      <c r="AU15" s="154">
        <v>1177</v>
      </c>
      <c r="AV15" s="154">
        <v>2346</v>
      </c>
      <c r="AW15" s="139">
        <f t="shared" si="0"/>
        <v>2966</v>
      </c>
      <c r="AX15" s="139">
        <f t="shared" si="1"/>
        <v>2911</v>
      </c>
      <c r="AY15" s="139">
        <f t="shared" si="11"/>
        <v>5877</v>
      </c>
    </row>
    <row r="16" spans="1:65" x14ac:dyDescent="0.25">
      <c r="A16" s="92" t="s">
        <v>117</v>
      </c>
      <c r="B16" s="70">
        <v>332</v>
      </c>
      <c r="C16" s="71">
        <v>328</v>
      </c>
      <c r="D16" s="72">
        <v>660</v>
      </c>
      <c r="E16" s="73">
        <v>304</v>
      </c>
      <c r="F16" s="71">
        <v>298</v>
      </c>
      <c r="G16" s="72">
        <v>602</v>
      </c>
      <c r="H16" s="70">
        <v>341</v>
      </c>
      <c r="I16" s="71">
        <v>340</v>
      </c>
      <c r="J16" s="72">
        <v>681</v>
      </c>
      <c r="K16" s="70">
        <v>283</v>
      </c>
      <c r="L16" s="71">
        <v>282</v>
      </c>
      <c r="M16" s="72">
        <v>565</v>
      </c>
      <c r="N16" s="70">
        <v>293</v>
      </c>
      <c r="O16" s="71">
        <v>299</v>
      </c>
      <c r="P16" s="72">
        <v>592</v>
      </c>
      <c r="Q16" s="70">
        <v>332</v>
      </c>
      <c r="R16" s="71">
        <v>329</v>
      </c>
      <c r="S16" s="72">
        <v>661</v>
      </c>
      <c r="T16" s="67">
        <f t="shared" si="2"/>
        <v>1885</v>
      </c>
      <c r="U16" s="67">
        <f t="shared" si="2"/>
        <v>1876</v>
      </c>
      <c r="V16" s="68">
        <f t="shared" si="2"/>
        <v>3761</v>
      </c>
      <c r="X16" s="36" t="s">
        <v>28</v>
      </c>
      <c r="Y16" s="30">
        <v>354</v>
      </c>
      <c r="Z16" s="29">
        <v>352</v>
      </c>
      <c r="AA16" s="24">
        <f t="shared" si="3"/>
        <v>706</v>
      </c>
      <c r="AB16" s="24">
        <v>367</v>
      </c>
      <c r="AC16" s="24">
        <v>360</v>
      </c>
      <c r="AD16" s="24">
        <f t="shared" si="4"/>
        <v>727</v>
      </c>
      <c r="AE16" s="25">
        <v>438</v>
      </c>
      <c r="AF16" s="25">
        <v>439</v>
      </c>
      <c r="AG16" s="24">
        <f t="shared" si="5"/>
        <v>877</v>
      </c>
      <c r="AH16" s="24">
        <v>452</v>
      </c>
      <c r="AI16" s="24">
        <v>426</v>
      </c>
      <c r="AJ16" s="24">
        <f t="shared" si="6"/>
        <v>878</v>
      </c>
      <c r="AK16" s="26">
        <v>486</v>
      </c>
      <c r="AL16" s="26">
        <v>488</v>
      </c>
      <c r="AM16" s="24">
        <f t="shared" si="7"/>
        <v>974</v>
      </c>
      <c r="AN16" s="24">
        <v>386</v>
      </c>
      <c r="AO16" s="24">
        <v>392</v>
      </c>
      <c r="AP16" s="24">
        <f t="shared" si="8"/>
        <v>778</v>
      </c>
      <c r="AQ16" s="137">
        <f t="shared" si="9"/>
        <v>2483</v>
      </c>
      <c r="AR16" s="137">
        <f t="shared" si="9"/>
        <v>2457</v>
      </c>
      <c r="AS16" s="137">
        <f t="shared" si="10"/>
        <v>4940</v>
      </c>
      <c r="AT16" s="154">
        <v>1885</v>
      </c>
      <c r="AU16" s="154">
        <v>1876</v>
      </c>
      <c r="AV16" s="154">
        <v>3761</v>
      </c>
      <c r="AW16" s="139">
        <f t="shared" si="0"/>
        <v>4368</v>
      </c>
      <c r="AX16" s="139">
        <f t="shared" si="1"/>
        <v>4333</v>
      </c>
      <c r="AY16" s="139">
        <f t="shared" si="11"/>
        <v>8701</v>
      </c>
    </row>
    <row r="17" spans="1:51" x14ac:dyDescent="0.25">
      <c r="A17" s="92" t="s">
        <v>118</v>
      </c>
      <c r="B17" s="70">
        <v>62</v>
      </c>
      <c r="C17" s="71">
        <v>62</v>
      </c>
      <c r="D17" s="72">
        <v>124</v>
      </c>
      <c r="E17" s="73">
        <v>53</v>
      </c>
      <c r="F17" s="71">
        <v>53</v>
      </c>
      <c r="G17" s="72">
        <v>106</v>
      </c>
      <c r="H17" s="70">
        <v>60</v>
      </c>
      <c r="I17" s="71">
        <v>60</v>
      </c>
      <c r="J17" s="72">
        <v>120</v>
      </c>
      <c r="K17" s="70">
        <v>61</v>
      </c>
      <c r="L17" s="71">
        <v>61</v>
      </c>
      <c r="M17" s="72">
        <v>122</v>
      </c>
      <c r="N17" s="70">
        <v>56</v>
      </c>
      <c r="O17" s="71">
        <v>56</v>
      </c>
      <c r="P17" s="72">
        <v>112</v>
      </c>
      <c r="Q17" s="70">
        <v>57</v>
      </c>
      <c r="R17" s="71">
        <v>57</v>
      </c>
      <c r="S17" s="72">
        <v>114</v>
      </c>
      <c r="T17" s="67">
        <f t="shared" si="2"/>
        <v>349</v>
      </c>
      <c r="U17" s="67">
        <f t="shared" si="2"/>
        <v>349</v>
      </c>
      <c r="V17" s="68">
        <f t="shared" si="2"/>
        <v>698</v>
      </c>
      <c r="X17" s="36" t="s">
        <v>30</v>
      </c>
      <c r="Y17" s="32">
        <v>55</v>
      </c>
      <c r="Z17" s="31">
        <v>55</v>
      </c>
      <c r="AA17" s="24">
        <f t="shared" si="3"/>
        <v>110</v>
      </c>
      <c r="AB17" s="30">
        <v>54</v>
      </c>
      <c r="AC17" s="30">
        <v>54</v>
      </c>
      <c r="AD17" s="24">
        <f t="shared" si="4"/>
        <v>108</v>
      </c>
      <c r="AE17" s="28">
        <v>61</v>
      </c>
      <c r="AF17" s="28">
        <v>61</v>
      </c>
      <c r="AG17" s="24">
        <f t="shared" si="5"/>
        <v>122</v>
      </c>
      <c r="AH17" s="26">
        <v>49</v>
      </c>
      <c r="AI17" s="26">
        <v>49</v>
      </c>
      <c r="AJ17" s="24">
        <f t="shared" si="6"/>
        <v>98</v>
      </c>
      <c r="AK17" s="24">
        <v>64</v>
      </c>
      <c r="AL17" s="24">
        <v>64</v>
      </c>
      <c r="AM17" s="24">
        <f t="shared" si="7"/>
        <v>128</v>
      </c>
      <c r="AN17" s="24">
        <v>61</v>
      </c>
      <c r="AO17" s="24">
        <v>61</v>
      </c>
      <c r="AP17" s="24">
        <f t="shared" si="8"/>
        <v>122</v>
      </c>
      <c r="AQ17" s="137">
        <f t="shared" si="9"/>
        <v>344</v>
      </c>
      <c r="AR17" s="137">
        <f t="shared" si="9"/>
        <v>344</v>
      </c>
      <c r="AS17" s="137">
        <f t="shared" si="10"/>
        <v>688</v>
      </c>
      <c r="AT17" s="154">
        <v>349</v>
      </c>
      <c r="AU17" s="154">
        <v>349</v>
      </c>
      <c r="AV17" s="154">
        <v>698</v>
      </c>
      <c r="AW17" s="139">
        <f t="shared" si="0"/>
        <v>693</v>
      </c>
      <c r="AX17" s="139">
        <f t="shared" si="1"/>
        <v>693</v>
      </c>
      <c r="AY17" s="139">
        <f t="shared" si="11"/>
        <v>1386</v>
      </c>
    </row>
    <row r="18" spans="1:51" x14ac:dyDescent="0.25">
      <c r="A18" s="92" t="s">
        <v>119</v>
      </c>
      <c r="B18" s="70">
        <v>285</v>
      </c>
      <c r="C18" s="71">
        <v>285</v>
      </c>
      <c r="D18" s="72">
        <v>570</v>
      </c>
      <c r="E18" s="73">
        <v>232</v>
      </c>
      <c r="F18" s="71">
        <v>232</v>
      </c>
      <c r="G18" s="72">
        <v>464</v>
      </c>
      <c r="H18" s="70">
        <v>289</v>
      </c>
      <c r="I18" s="71">
        <v>289</v>
      </c>
      <c r="J18" s="72">
        <v>578</v>
      </c>
      <c r="K18" s="70">
        <v>341</v>
      </c>
      <c r="L18" s="71">
        <v>341</v>
      </c>
      <c r="M18" s="72">
        <v>682</v>
      </c>
      <c r="N18" s="70">
        <v>270</v>
      </c>
      <c r="O18" s="71">
        <v>270</v>
      </c>
      <c r="P18" s="72">
        <v>540</v>
      </c>
      <c r="Q18" s="70">
        <v>262</v>
      </c>
      <c r="R18" s="71">
        <v>262</v>
      </c>
      <c r="S18" s="72">
        <v>524</v>
      </c>
      <c r="T18" s="67">
        <f t="shared" si="2"/>
        <v>1679</v>
      </c>
      <c r="U18" s="67">
        <f t="shared" si="2"/>
        <v>1679</v>
      </c>
      <c r="V18" s="68">
        <f t="shared" si="2"/>
        <v>3358</v>
      </c>
      <c r="X18" s="36" t="s">
        <v>31</v>
      </c>
      <c r="Y18" s="24">
        <v>277</v>
      </c>
      <c r="Z18" s="21">
        <v>277</v>
      </c>
      <c r="AA18" s="24">
        <f t="shared" si="3"/>
        <v>554</v>
      </c>
      <c r="AB18" s="24">
        <v>310</v>
      </c>
      <c r="AC18" s="24">
        <v>310</v>
      </c>
      <c r="AD18" s="24">
        <f t="shared" si="4"/>
        <v>620</v>
      </c>
      <c r="AE18" s="25">
        <v>294</v>
      </c>
      <c r="AF18" s="25">
        <v>292</v>
      </c>
      <c r="AG18" s="24">
        <f t="shared" si="5"/>
        <v>586</v>
      </c>
      <c r="AH18" s="26">
        <v>304</v>
      </c>
      <c r="AI18" s="26">
        <v>303</v>
      </c>
      <c r="AJ18" s="24">
        <f t="shared" si="6"/>
        <v>607</v>
      </c>
      <c r="AK18" s="26">
        <v>292</v>
      </c>
      <c r="AL18" s="26">
        <v>292</v>
      </c>
      <c r="AM18" s="24">
        <f t="shared" si="7"/>
        <v>584</v>
      </c>
      <c r="AN18" s="24">
        <v>426</v>
      </c>
      <c r="AO18" s="24">
        <v>426</v>
      </c>
      <c r="AP18" s="24">
        <f t="shared" si="8"/>
        <v>852</v>
      </c>
      <c r="AQ18" s="137">
        <f t="shared" si="9"/>
        <v>1903</v>
      </c>
      <c r="AR18" s="137">
        <f t="shared" si="9"/>
        <v>1900</v>
      </c>
      <c r="AS18" s="137">
        <f t="shared" si="10"/>
        <v>3803</v>
      </c>
      <c r="AT18" s="154">
        <v>1679</v>
      </c>
      <c r="AU18" s="154">
        <v>1679</v>
      </c>
      <c r="AV18" s="154">
        <v>3358</v>
      </c>
      <c r="AW18" s="139">
        <f t="shared" si="0"/>
        <v>3582</v>
      </c>
      <c r="AX18" s="139">
        <f t="shared" si="1"/>
        <v>3579</v>
      </c>
      <c r="AY18" s="139">
        <f t="shared" si="11"/>
        <v>7161</v>
      </c>
    </row>
    <row r="19" spans="1:51" x14ac:dyDescent="0.25">
      <c r="A19" s="92" t="s">
        <v>120</v>
      </c>
      <c r="B19" s="70">
        <v>119</v>
      </c>
      <c r="C19" s="71">
        <v>118</v>
      </c>
      <c r="D19" s="72">
        <v>237</v>
      </c>
      <c r="E19" s="73">
        <v>101</v>
      </c>
      <c r="F19" s="71">
        <v>101</v>
      </c>
      <c r="G19" s="72">
        <v>202</v>
      </c>
      <c r="H19" s="70">
        <v>100</v>
      </c>
      <c r="I19" s="71">
        <v>94</v>
      </c>
      <c r="J19" s="72">
        <v>194</v>
      </c>
      <c r="K19" s="70">
        <v>116</v>
      </c>
      <c r="L19" s="71">
        <v>115</v>
      </c>
      <c r="M19" s="72">
        <v>231</v>
      </c>
      <c r="N19" s="70">
        <v>114</v>
      </c>
      <c r="O19" s="71">
        <v>115</v>
      </c>
      <c r="P19" s="72">
        <v>229</v>
      </c>
      <c r="Q19" s="70">
        <v>111</v>
      </c>
      <c r="R19" s="71">
        <v>111</v>
      </c>
      <c r="S19" s="72">
        <v>222</v>
      </c>
      <c r="T19" s="67">
        <f t="shared" si="2"/>
        <v>661</v>
      </c>
      <c r="U19" s="67">
        <f t="shared" si="2"/>
        <v>654</v>
      </c>
      <c r="V19" s="68">
        <f t="shared" si="2"/>
        <v>1315</v>
      </c>
      <c r="X19" s="36" t="s">
        <v>32</v>
      </c>
      <c r="Y19" s="24">
        <v>134</v>
      </c>
      <c r="Z19" s="21">
        <v>133</v>
      </c>
      <c r="AA19" s="24">
        <f t="shared" si="3"/>
        <v>267</v>
      </c>
      <c r="AB19" s="24">
        <v>164</v>
      </c>
      <c r="AC19" s="24">
        <v>159</v>
      </c>
      <c r="AD19" s="24">
        <f t="shared" si="4"/>
        <v>323</v>
      </c>
      <c r="AE19" s="28">
        <v>132</v>
      </c>
      <c r="AF19" s="28">
        <v>129</v>
      </c>
      <c r="AG19" s="24">
        <f t="shared" si="5"/>
        <v>261</v>
      </c>
      <c r="AH19" s="24">
        <v>163</v>
      </c>
      <c r="AI19" s="24">
        <v>154</v>
      </c>
      <c r="AJ19" s="24">
        <f t="shared" si="6"/>
        <v>317</v>
      </c>
      <c r="AK19" s="26">
        <v>152</v>
      </c>
      <c r="AL19" s="26">
        <v>158</v>
      </c>
      <c r="AM19" s="24">
        <f t="shared" si="7"/>
        <v>310</v>
      </c>
      <c r="AN19" s="24">
        <v>162</v>
      </c>
      <c r="AO19" s="24">
        <v>164</v>
      </c>
      <c r="AP19" s="24">
        <f t="shared" si="8"/>
        <v>326</v>
      </c>
      <c r="AQ19" s="137">
        <f t="shared" si="9"/>
        <v>907</v>
      </c>
      <c r="AR19" s="137">
        <f t="shared" si="9"/>
        <v>897</v>
      </c>
      <c r="AS19" s="137">
        <f t="shared" si="10"/>
        <v>1804</v>
      </c>
      <c r="AT19" s="154">
        <v>661</v>
      </c>
      <c r="AU19" s="154">
        <v>654</v>
      </c>
      <c r="AV19" s="154">
        <v>1315</v>
      </c>
      <c r="AW19" s="139">
        <f t="shared" si="0"/>
        <v>1568</v>
      </c>
      <c r="AX19" s="139">
        <f t="shared" si="1"/>
        <v>1551</v>
      </c>
      <c r="AY19" s="139">
        <f t="shared" si="11"/>
        <v>3119</v>
      </c>
    </row>
    <row r="20" spans="1:51" x14ac:dyDescent="0.25">
      <c r="A20" s="92" t="s">
        <v>121</v>
      </c>
      <c r="B20" s="70">
        <v>100</v>
      </c>
      <c r="C20" s="71">
        <v>100</v>
      </c>
      <c r="D20" s="72">
        <v>200</v>
      </c>
      <c r="E20" s="73">
        <v>97</v>
      </c>
      <c r="F20" s="71">
        <v>97</v>
      </c>
      <c r="G20" s="72">
        <v>194</v>
      </c>
      <c r="H20" s="70">
        <v>127</v>
      </c>
      <c r="I20" s="71">
        <v>128</v>
      </c>
      <c r="J20" s="72">
        <v>255</v>
      </c>
      <c r="K20" s="70">
        <v>141</v>
      </c>
      <c r="L20" s="71">
        <v>141</v>
      </c>
      <c r="M20" s="72">
        <v>282</v>
      </c>
      <c r="N20" s="70">
        <v>128</v>
      </c>
      <c r="O20" s="71">
        <v>129</v>
      </c>
      <c r="P20" s="72">
        <v>257</v>
      </c>
      <c r="Q20" s="70">
        <v>141</v>
      </c>
      <c r="R20" s="71">
        <v>141</v>
      </c>
      <c r="S20" s="72">
        <v>282</v>
      </c>
      <c r="T20" s="67">
        <f t="shared" si="2"/>
        <v>734</v>
      </c>
      <c r="U20" s="67">
        <f t="shared" si="2"/>
        <v>736</v>
      </c>
      <c r="V20" s="68">
        <f t="shared" si="2"/>
        <v>1470</v>
      </c>
      <c r="X20" s="36" t="s">
        <v>33</v>
      </c>
      <c r="Y20" s="24">
        <v>15</v>
      </c>
      <c r="Z20" s="21">
        <v>15</v>
      </c>
      <c r="AA20" s="24">
        <f t="shared" si="3"/>
        <v>30</v>
      </c>
      <c r="AB20" s="24">
        <v>187</v>
      </c>
      <c r="AC20" s="24">
        <v>187</v>
      </c>
      <c r="AD20" s="24">
        <f t="shared" si="4"/>
        <v>374</v>
      </c>
      <c r="AE20" s="25">
        <v>215</v>
      </c>
      <c r="AF20" s="25">
        <v>215</v>
      </c>
      <c r="AG20" s="24">
        <f t="shared" si="5"/>
        <v>430</v>
      </c>
      <c r="AH20" s="24">
        <v>18</v>
      </c>
      <c r="AI20" s="24">
        <v>18</v>
      </c>
      <c r="AJ20" s="24">
        <f t="shared" si="6"/>
        <v>36</v>
      </c>
      <c r="AK20" s="24">
        <v>17</v>
      </c>
      <c r="AL20" s="24">
        <v>17</v>
      </c>
      <c r="AM20" s="24">
        <f t="shared" si="7"/>
        <v>34</v>
      </c>
      <c r="AN20" s="24">
        <v>258</v>
      </c>
      <c r="AO20" s="24">
        <v>259</v>
      </c>
      <c r="AP20" s="24">
        <f t="shared" si="8"/>
        <v>517</v>
      </c>
      <c r="AQ20" s="137">
        <f t="shared" si="9"/>
        <v>710</v>
      </c>
      <c r="AR20" s="137">
        <f t="shared" si="9"/>
        <v>711</v>
      </c>
      <c r="AS20" s="137">
        <f t="shared" si="10"/>
        <v>1421</v>
      </c>
      <c r="AT20" s="154">
        <v>734</v>
      </c>
      <c r="AU20" s="154">
        <v>736</v>
      </c>
      <c r="AV20" s="154">
        <v>1470</v>
      </c>
      <c r="AW20" s="139">
        <f t="shared" si="0"/>
        <v>1444</v>
      </c>
      <c r="AX20" s="139">
        <f t="shared" si="1"/>
        <v>1447</v>
      </c>
      <c r="AY20" s="139">
        <f t="shared" si="11"/>
        <v>2891</v>
      </c>
    </row>
    <row r="21" spans="1:51" x14ac:dyDescent="0.25">
      <c r="A21" s="92" t="s">
        <v>34</v>
      </c>
      <c r="B21" s="70">
        <v>84</v>
      </c>
      <c r="C21" s="71">
        <v>85</v>
      </c>
      <c r="D21" s="72">
        <v>169</v>
      </c>
      <c r="E21" s="73">
        <v>79</v>
      </c>
      <c r="F21" s="71">
        <v>74</v>
      </c>
      <c r="G21" s="72">
        <v>153</v>
      </c>
      <c r="H21" s="70">
        <v>86</v>
      </c>
      <c r="I21" s="71">
        <v>86</v>
      </c>
      <c r="J21" s="72">
        <v>172</v>
      </c>
      <c r="K21" s="70">
        <v>90</v>
      </c>
      <c r="L21" s="71">
        <v>90</v>
      </c>
      <c r="M21" s="72">
        <v>180</v>
      </c>
      <c r="N21" s="70">
        <v>81</v>
      </c>
      <c r="O21" s="71">
        <v>80</v>
      </c>
      <c r="P21" s="72">
        <v>161</v>
      </c>
      <c r="Q21" s="70">
        <v>85</v>
      </c>
      <c r="R21" s="71">
        <v>85</v>
      </c>
      <c r="S21" s="72">
        <v>170</v>
      </c>
      <c r="T21" s="67">
        <f t="shared" si="2"/>
        <v>505</v>
      </c>
      <c r="U21" s="67">
        <f t="shared" si="2"/>
        <v>500</v>
      </c>
      <c r="V21" s="68">
        <f t="shared" si="2"/>
        <v>1005</v>
      </c>
      <c r="X21" s="36" t="s">
        <v>34</v>
      </c>
      <c r="Y21" s="24">
        <v>85</v>
      </c>
      <c r="Z21" s="21">
        <v>85</v>
      </c>
      <c r="AA21" s="24">
        <f t="shared" si="3"/>
        <v>170</v>
      </c>
      <c r="AB21" s="24">
        <v>82</v>
      </c>
      <c r="AC21" s="24">
        <v>85</v>
      </c>
      <c r="AD21" s="24">
        <f t="shared" si="4"/>
        <v>167</v>
      </c>
      <c r="AE21" s="25">
        <v>108</v>
      </c>
      <c r="AF21" s="25">
        <v>108</v>
      </c>
      <c r="AG21" s="24">
        <f t="shared" si="5"/>
        <v>216</v>
      </c>
      <c r="AH21" s="26">
        <v>93</v>
      </c>
      <c r="AI21" s="26">
        <v>94</v>
      </c>
      <c r="AJ21" s="24">
        <f t="shared" si="6"/>
        <v>187</v>
      </c>
      <c r="AK21" s="26">
        <v>106</v>
      </c>
      <c r="AL21" s="26">
        <v>106</v>
      </c>
      <c r="AM21" s="24">
        <f t="shared" si="7"/>
        <v>212</v>
      </c>
      <c r="AN21" s="24">
        <v>117</v>
      </c>
      <c r="AO21" s="24">
        <v>117</v>
      </c>
      <c r="AP21" s="24">
        <f t="shared" si="8"/>
        <v>234</v>
      </c>
      <c r="AQ21" s="137">
        <f t="shared" si="9"/>
        <v>591</v>
      </c>
      <c r="AR21" s="137">
        <f t="shared" si="9"/>
        <v>595</v>
      </c>
      <c r="AS21" s="137">
        <f t="shared" si="10"/>
        <v>1186</v>
      </c>
      <c r="AT21" s="154">
        <v>505</v>
      </c>
      <c r="AU21" s="154">
        <v>500</v>
      </c>
      <c r="AV21" s="154">
        <v>1005</v>
      </c>
      <c r="AW21" s="139">
        <f t="shared" si="0"/>
        <v>1096</v>
      </c>
      <c r="AX21" s="139">
        <f t="shared" si="1"/>
        <v>1095</v>
      </c>
      <c r="AY21" s="139">
        <f t="shared" si="11"/>
        <v>2191</v>
      </c>
    </row>
    <row r="22" spans="1:51" x14ac:dyDescent="0.25">
      <c r="A22" s="92" t="s">
        <v>47</v>
      </c>
      <c r="B22" s="70">
        <v>29</v>
      </c>
      <c r="C22" s="71">
        <v>29</v>
      </c>
      <c r="D22" s="72">
        <v>58</v>
      </c>
      <c r="E22" s="73">
        <v>44</v>
      </c>
      <c r="F22" s="71">
        <v>40</v>
      </c>
      <c r="G22" s="72">
        <v>84</v>
      </c>
      <c r="H22" s="70">
        <v>20</v>
      </c>
      <c r="I22" s="71">
        <v>19</v>
      </c>
      <c r="J22" s="72">
        <v>39</v>
      </c>
      <c r="K22" s="70">
        <v>40</v>
      </c>
      <c r="L22" s="71">
        <v>39</v>
      </c>
      <c r="M22" s="72">
        <v>79</v>
      </c>
      <c r="N22" s="70">
        <v>34</v>
      </c>
      <c r="O22" s="71">
        <v>34</v>
      </c>
      <c r="P22" s="72">
        <v>68</v>
      </c>
      <c r="Q22" s="70">
        <v>26</v>
      </c>
      <c r="R22" s="71">
        <v>26</v>
      </c>
      <c r="S22" s="72">
        <v>52</v>
      </c>
      <c r="T22" s="67">
        <f t="shared" si="2"/>
        <v>193</v>
      </c>
      <c r="U22" s="67">
        <f t="shared" si="2"/>
        <v>187</v>
      </c>
      <c r="V22" s="68">
        <f t="shared" si="2"/>
        <v>380</v>
      </c>
      <c r="X22" s="58" t="s">
        <v>47</v>
      </c>
      <c r="Y22" s="29">
        <v>28</v>
      </c>
      <c r="Z22" s="29">
        <v>25</v>
      </c>
      <c r="AA22" s="24">
        <f t="shared" si="3"/>
        <v>53</v>
      </c>
      <c r="AB22" s="31">
        <v>44</v>
      </c>
      <c r="AC22" s="31">
        <v>46</v>
      </c>
      <c r="AD22" s="24">
        <f t="shared" si="4"/>
        <v>90</v>
      </c>
      <c r="AE22" s="25">
        <v>31</v>
      </c>
      <c r="AF22" s="25">
        <v>31</v>
      </c>
      <c r="AG22" s="24">
        <f t="shared" si="5"/>
        <v>62</v>
      </c>
      <c r="AH22" s="26">
        <v>44</v>
      </c>
      <c r="AI22" s="26">
        <v>43</v>
      </c>
      <c r="AJ22" s="24">
        <f t="shared" si="6"/>
        <v>87</v>
      </c>
      <c r="AK22" s="26">
        <v>43</v>
      </c>
      <c r="AL22" s="26">
        <v>39</v>
      </c>
      <c r="AM22" s="24">
        <f t="shared" si="7"/>
        <v>82</v>
      </c>
      <c r="AN22" s="24">
        <v>36</v>
      </c>
      <c r="AO22" s="24">
        <v>36</v>
      </c>
      <c r="AP22" s="24">
        <f t="shared" si="8"/>
        <v>72</v>
      </c>
      <c r="AQ22" s="137">
        <f t="shared" si="9"/>
        <v>226</v>
      </c>
      <c r="AR22" s="137">
        <f t="shared" si="9"/>
        <v>220</v>
      </c>
      <c r="AS22" s="137">
        <f t="shared" si="10"/>
        <v>446</v>
      </c>
      <c r="AT22" s="154">
        <v>193</v>
      </c>
      <c r="AU22" s="154">
        <v>187</v>
      </c>
      <c r="AV22" s="154">
        <v>380</v>
      </c>
      <c r="AW22" s="139">
        <f t="shared" si="0"/>
        <v>419</v>
      </c>
      <c r="AX22" s="139">
        <f t="shared" si="1"/>
        <v>407</v>
      </c>
      <c r="AY22" s="139">
        <f t="shared" si="11"/>
        <v>826</v>
      </c>
    </row>
    <row r="23" spans="1:51" x14ac:dyDescent="0.25">
      <c r="A23" s="92" t="s">
        <v>35</v>
      </c>
      <c r="B23" s="70">
        <v>132</v>
      </c>
      <c r="C23" s="71">
        <v>126</v>
      </c>
      <c r="D23" s="72">
        <v>258</v>
      </c>
      <c r="E23" s="73">
        <v>121</v>
      </c>
      <c r="F23" s="71">
        <v>128</v>
      </c>
      <c r="G23" s="72">
        <v>249</v>
      </c>
      <c r="H23" s="70">
        <v>151</v>
      </c>
      <c r="I23" s="71">
        <v>152</v>
      </c>
      <c r="J23" s="72">
        <v>303</v>
      </c>
      <c r="K23" s="70">
        <v>160</v>
      </c>
      <c r="L23" s="71">
        <v>159</v>
      </c>
      <c r="M23" s="72">
        <v>319</v>
      </c>
      <c r="N23" s="70">
        <v>142</v>
      </c>
      <c r="O23" s="71">
        <v>142</v>
      </c>
      <c r="P23" s="72">
        <v>284</v>
      </c>
      <c r="Q23" s="70">
        <v>126</v>
      </c>
      <c r="R23" s="71">
        <v>128</v>
      </c>
      <c r="S23" s="72">
        <v>254</v>
      </c>
      <c r="T23" s="67">
        <f t="shared" si="2"/>
        <v>832</v>
      </c>
      <c r="U23" s="67">
        <f t="shared" si="2"/>
        <v>835</v>
      </c>
      <c r="V23" s="68">
        <f t="shared" si="2"/>
        <v>1667</v>
      </c>
      <c r="X23" s="36" t="s">
        <v>35</v>
      </c>
      <c r="Y23" s="24">
        <v>137</v>
      </c>
      <c r="Z23" s="21">
        <v>138</v>
      </c>
      <c r="AA23" s="24">
        <f t="shared" si="3"/>
        <v>275</v>
      </c>
      <c r="AB23" s="24">
        <v>139</v>
      </c>
      <c r="AC23" s="24">
        <v>138</v>
      </c>
      <c r="AD23" s="24">
        <f t="shared" si="4"/>
        <v>277</v>
      </c>
      <c r="AE23" s="25">
        <v>175</v>
      </c>
      <c r="AF23" s="25">
        <v>169</v>
      </c>
      <c r="AG23" s="24">
        <f t="shared" si="5"/>
        <v>344</v>
      </c>
      <c r="AH23" s="24">
        <v>185</v>
      </c>
      <c r="AI23" s="24">
        <v>183</v>
      </c>
      <c r="AJ23" s="24">
        <f t="shared" si="6"/>
        <v>368</v>
      </c>
      <c r="AK23" s="24">
        <v>200</v>
      </c>
      <c r="AL23" s="24">
        <v>199</v>
      </c>
      <c r="AM23" s="24">
        <f t="shared" si="7"/>
        <v>399</v>
      </c>
      <c r="AN23" s="24">
        <v>194</v>
      </c>
      <c r="AO23" s="24">
        <v>194</v>
      </c>
      <c r="AP23" s="24">
        <f t="shared" si="8"/>
        <v>388</v>
      </c>
      <c r="AQ23" s="137">
        <f t="shared" si="9"/>
        <v>1030</v>
      </c>
      <c r="AR23" s="137">
        <f t="shared" si="9"/>
        <v>1021</v>
      </c>
      <c r="AS23" s="137">
        <f t="shared" si="10"/>
        <v>2051</v>
      </c>
      <c r="AT23" s="154">
        <v>832</v>
      </c>
      <c r="AU23" s="154">
        <v>835</v>
      </c>
      <c r="AV23" s="154">
        <v>1667</v>
      </c>
      <c r="AW23" s="139">
        <f t="shared" si="0"/>
        <v>1862</v>
      </c>
      <c r="AX23" s="139">
        <f t="shared" si="1"/>
        <v>1856</v>
      </c>
      <c r="AY23" s="139">
        <f t="shared" si="11"/>
        <v>3718</v>
      </c>
    </row>
    <row r="24" spans="1:51" x14ac:dyDescent="0.25">
      <c r="A24" s="92" t="s">
        <v>57</v>
      </c>
      <c r="B24" s="70">
        <v>29</v>
      </c>
      <c r="C24" s="71">
        <v>29</v>
      </c>
      <c r="D24" s="72">
        <v>58</v>
      </c>
      <c r="E24" s="73">
        <v>23</v>
      </c>
      <c r="F24" s="71">
        <v>23</v>
      </c>
      <c r="G24" s="72">
        <v>46</v>
      </c>
      <c r="H24" s="70">
        <v>45</v>
      </c>
      <c r="I24" s="71">
        <v>44</v>
      </c>
      <c r="J24" s="72">
        <v>89</v>
      </c>
      <c r="K24" s="70">
        <v>20</v>
      </c>
      <c r="L24" s="71">
        <v>21</v>
      </c>
      <c r="M24" s="72">
        <v>41</v>
      </c>
      <c r="N24" s="70">
        <v>41</v>
      </c>
      <c r="O24" s="71">
        <v>42</v>
      </c>
      <c r="P24" s="72">
        <v>83</v>
      </c>
      <c r="Q24" s="70">
        <v>22</v>
      </c>
      <c r="R24" s="71">
        <v>21</v>
      </c>
      <c r="S24" s="72">
        <v>43</v>
      </c>
      <c r="T24" s="67">
        <f t="shared" si="2"/>
        <v>180</v>
      </c>
      <c r="U24" s="67">
        <f t="shared" si="2"/>
        <v>180</v>
      </c>
      <c r="V24" s="68">
        <f t="shared" si="2"/>
        <v>360</v>
      </c>
      <c r="X24" s="36" t="s">
        <v>36</v>
      </c>
      <c r="Y24" s="24">
        <v>52</v>
      </c>
      <c r="Z24" s="21">
        <v>51</v>
      </c>
      <c r="AA24" s="24">
        <f t="shared" si="3"/>
        <v>103</v>
      </c>
      <c r="AB24" s="24">
        <v>33</v>
      </c>
      <c r="AC24" s="24">
        <v>32</v>
      </c>
      <c r="AD24" s="24">
        <f t="shared" si="4"/>
        <v>65</v>
      </c>
      <c r="AE24" s="25">
        <v>29</v>
      </c>
      <c r="AF24" s="25">
        <v>29</v>
      </c>
      <c r="AG24" s="24">
        <f t="shared" si="5"/>
        <v>58</v>
      </c>
      <c r="AH24" s="26">
        <v>34</v>
      </c>
      <c r="AI24" s="26">
        <v>34</v>
      </c>
      <c r="AJ24" s="24">
        <f t="shared" si="6"/>
        <v>68</v>
      </c>
      <c r="AK24" s="26">
        <v>28</v>
      </c>
      <c r="AL24" s="26">
        <v>28</v>
      </c>
      <c r="AM24" s="24">
        <f t="shared" si="7"/>
        <v>56</v>
      </c>
      <c r="AN24" s="24">
        <v>61</v>
      </c>
      <c r="AO24" s="24">
        <v>64</v>
      </c>
      <c r="AP24" s="24">
        <f t="shared" si="8"/>
        <v>125</v>
      </c>
      <c r="AQ24" s="137">
        <f t="shared" si="9"/>
        <v>237</v>
      </c>
      <c r="AR24" s="137">
        <f t="shared" si="9"/>
        <v>238</v>
      </c>
      <c r="AS24" s="137">
        <f t="shared" si="10"/>
        <v>475</v>
      </c>
      <c r="AT24" s="154">
        <v>180</v>
      </c>
      <c r="AU24" s="154">
        <v>180</v>
      </c>
      <c r="AV24" s="154">
        <v>360</v>
      </c>
      <c r="AW24" s="139">
        <f t="shared" si="0"/>
        <v>417</v>
      </c>
      <c r="AX24" s="139">
        <f t="shared" si="1"/>
        <v>418</v>
      </c>
      <c r="AY24" s="139">
        <f t="shared" si="11"/>
        <v>835</v>
      </c>
    </row>
    <row r="25" spans="1:51" x14ac:dyDescent="0.25">
      <c r="A25" s="92" t="s">
        <v>122</v>
      </c>
      <c r="B25" s="70">
        <v>228</v>
      </c>
      <c r="C25" s="71">
        <v>228</v>
      </c>
      <c r="D25" s="72">
        <v>456</v>
      </c>
      <c r="E25" s="73">
        <v>212</v>
      </c>
      <c r="F25" s="71">
        <v>212</v>
      </c>
      <c r="G25" s="72">
        <v>424</v>
      </c>
      <c r="H25" s="70">
        <v>196</v>
      </c>
      <c r="I25" s="71">
        <v>197</v>
      </c>
      <c r="J25" s="72">
        <v>393</v>
      </c>
      <c r="K25" s="70">
        <v>186</v>
      </c>
      <c r="L25" s="71">
        <v>185</v>
      </c>
      <c r="M25" s="72">
        <v>371</v>
      </c>
      <c r="N25" s="70">
        <v>184</v>
      </c>
      <c r="O25" s="71">
        <v>184</v>
      </c>
      <c r="P25" s="72">
        <v>368</v>
      </c>
      <c r="Q25" s="70">
        <v>201</v>
      </c>
      <c r="R25" s="71">
        <v>200</v>
      </c>
      <c r="S25" s="72">
        <v>401</v>
      </c>
      <c r="T25" s="67">
        <f t="shared" si="2"/>
        <v>1207</v>
      </c>
      <c r="U25" s="67">
        <f t="shared" si="2"/>
        <v>1206</v>
      </c>
      <c r="V25" s="68">
        <f t="shared" si="2"/>
        <v>2413</v>
      </c>
      <c r="X25" s="36" t="s">
        <v>39</v>
      </c>
      <c r="Y25" s="24">
        <v>211</v>
      </c>
      <c r="Z25" s="21">
        <v>213</v>
      </c>
      <c r="AA25" s="24">
        <f>Y25+Z25</f>
        <v>424</v>
      </c>
      <c r="AB25" s="24">
        <v>223</v>
      </c>
      <c r="AC25" s="24">
        <v>223</v>
      </c>
      <c r="AD25" s="24">
        <f>AB25+AC25</f>
        <v>446</v>
      </c>
      <c r="AE25" s="28">
        <v>226</v>
      </c>
      <c r="AF25" s="28">
        <v>222</v>
      </c>
      <c r="AG25" s="24">
        <f>AE25+AF25</f>
        <v>448</v>
      </c>
      <c r="AH25" s="26">
        <v>233</v>
      </c>
      <c r="AI25" s="26">
        <v>233</v>
      </c>
      <c r="AJ25" s="24">
        <f>AH25+AI25</f>
        <v>466</v>
      </c>
      <c r="AK25" s="24">
        <v>232</v>
      </c>
      <c r="AL25" s="24">
        <v>233</v>
      </c>
      <c r="AM25" s="24">
        <f>AK25+AL25</f>
        <v>465</v>
      </c>
      <c r="AN25" s="24">
        <v>270</v>
      </c>
      <c r="AO25" s="24">
        <v>268</v>
      </c>
      <c r="AP25" s="24">
        <f>AN25+AO25</f>
        <v>538</v>
      </c>
      <c r="AQ25" s="137">
        <f t="shared" ref="AQ25:AR28" si="12">AN25+AK25+AH25+AE25+AB25+Y25</f>
        <v>1395</v>
      </c>
      <c r="AR25" s="137">
        <f t="shared" si="12"/>
        <v>1392</v>
      </c>
      <c r="AS25" s="137">
        <f>SUM(AQ25:AR25)</f>
        <v>2787</v>
      </c>
      <c r="AT25" s="154">
        <v>1207</v>
      </c>
      <c r="AU25" s="154">
        <v>1206</v>
      </c>
      <c r="AV25" s="154">
        <v>2413</v>
      </c>
      <c r="AW25" s="139">
        <f t="shared" si="0"/>
        <v>2602</v>
      </c>
      <c r="AX25" s="139">
        <f t="shared" si="1"/>
        <v>2598</v>
      </c>
      <c r="AY25" s="139">
        <f t="shared" si="11"/>
        <v>5200</v>
      </c>
    </row>
    <row r="26" spans="1:51" x14ac:dyDescent="0.25">
      <c r="A26" s="92" t="s">
        <v>40</v>
      </c>
      <c r="B26" s="70">
        <v>145</v>
      </c>
      <c r="C26" s="71">
        <v>146</v>
      </c>
      <c r="D26" s="72">
        <v>291</v>
      </c>
      <c r="E26" s="73">
        <v>179</v>
      </c>
      <c r="F26" s="71">
        <v>178</v>
      </c>
      <c r="G26" s="72">
        <v>357</v>
      </c>
      <c r="H26" s="70">
        <v>222</v>
      </c>
      <c r="I26" s="71">
        <v>222</v>
      </c>
      <c r="J26" s="72">
        <v>444</v>
      </c>
      <c r="K26" s="70">
        <v>204</v>
      </c>
      <c r="L26" s="71">
        <v>206</v>
      </c>
      <c r="M26" s="72">
        <v>410</v>
      </c>
      <c r="N26" s="70">
        <v>227</v>
      </c>
      <c r="O26" s="71">
        <v>227</v>
      </c>
      <c r="P26" s="72">
        <v>454</v>
      </c>
      <c r="Q26" s="70">
        <v>209</v>
      </c>
      <c r="R26" s="71">
        <v>209</v>
      </c>
      <c r="S26" s="72">
        <v>418</v>
      </c>
      <c r="T26" s="67">
        <f t="shared" si="2"/>
        <v>1186</v>
      </c>
      <c r="U26" s="67">
        <f t="shared" si="2"/>
        <v>1188</v>
      </c>
      <c r="V26" s="68">
        <f t="shared" si="2"/>
        <v>2374</v>
      </c>
      <c r="X26" s="36" t="s">
        <v>40</v>
      </c>
      <c r="Y26" s="24">
        <v>242</v>
      </c>
      <c r="Z26" s="21">
        <v>241</v>
      </c>
      <c r="AA26" s="24">
        <f>Y26+Z26</f>
        <v>483</v>
      </c>
      <c r="AB26" s="24">
        <v>281</v>
      </c>
      <c r="AC26" s="24">
        <v>278</v>
      </c>
      <c r="AD26" s="24">
        <f>AB26+AC26</f>
        <v>559</v>
      </c>
      <c r="AE26" s="28">
        <v>218</v>
      </c>
      <c r="AF26" s="28">
        <v>217</v>
      </c>
      <c r="AG26" s="24">
        <f>AE26+AF26</f>
        <v>435</v>
      </c>
      <c r="AH26" s="26">
        <v>253</v>
      </c>
      <c r="AI26" s="26">
        <v>253</v>
      </c>
      <c r="AJ26" s="24">
        <f>AH26+AI26</f>
        <v>506</v>
      </c>
      <c r="AK26" s="26">
        <v>281</v>
      </c>
      <c r="AL26" s="26">
        <v>282</v>
      </c>
      <c r="AM26" s="24">
        <f>AK26+AL26</f>
        <v>563</v>
      </c>
      <c r="AN26" s="24">
        <v>364</v>
      </c>
      <c r="AO26" s="24">
        <v>362</v>
      </c>
      <c r="AP26" s="24">
        <f>AN26+AO26</f>
        <v>726</v>
      </c>
      <c r="AQ26" s="137">
        <f t="shared" si="12"/>
        <v>1639</v>
      </c>
      <c r="AR26" s="137">
        <f t="shared" si="12"/>
        <v>1633</v>
      </c>
      <c r="AS26" s="137">
        <f>SUM(AQ26:AR26)</f>
        <v>3272</v>
      </c>
      <c r="AT26" s="154">
        <v>1186</v>
      </c>
      <c r="AU26" s="154">
        <v>1188</v>
      </c>
      <c r="AV26" s="154">
        <v>2374</v>
      </c>
      <c r="AW26" s="139">
        <f t="shared" si="0"/>
        <v>2825</v>
      </c>
      <c r="AX26" s="139">
        <f t="shared" si="1"/>
        <v>2821</v>
      </c>
      <c r="AY26" s="139">
        <f t="shared" si="11"/>
        <v>5646</v>
      </c>
    </row>
    <row r="27" spans="1:51" x14ac:dyDescent="0.25">
      <c r="A27" s="92" t="s">
        <v>125</v>
      </c>
      <c r="B27" s="70">
        <v>28</v>
      </c>
      <c r="C27" s="71">
        <v>28</v>
      </c>
      <c r="D27" s="72">
        <v>56</v>
      </c>
      <c r="E27" s="73">
        <v>27</v>
      </c>
      <c r="F27" s="71">
        <v>27</v>
      </c>
      <c r="G27" s="72">
        <v>54</v>
      </c>
      <c r="H27" s="70">
        <v>31</v>
      </c>
      <c r="I27" s="71">
        <v>31</v>
      </c>
      <c r="J27" s="72">
        <v>62</v>
      </c>
      <c r="K27" s="70">
        <v>30</v>
      </c>
      <c r="L27" s="71">
        <v>30</v>
      </c>
      <c r="M27" s="72">
        <v>60</v>
      </c>
      <c r="N27" s="70">
        <v>30</v>
      </c>
      <c r="O27" s="71">
        <v>29</v>
      </c>
      <c r="P27" s="72">
        <v>59</v>
      </c>
      <c r="Q27" s="70">
        <v>20</v>
      </c>
      <c r="R27" s="71">
        <v>21</v>
      </c>
      <c r="S27" s="72">
        <v>41</v>
      </c>
      <c r="T27" s="67">
        <f t="shared" si="2"/>
        <v>166</v>
      </c>
      <c r="U27" s="67">
        <f t="shared" si="2"/>
        <v>166</v>
      </c>
      <c r="V27" s="68">
        <f t="shared" si="2"/>
        <v>332</v>
      </c>
      <c r="X27" s="36" t="s">
        <v>41</v>
      </c>
      <c r="Y27" s="24">
        <v>34</v>
      </c>
      <c r="Z27" s="21">
        <v>34</v>
      </c>
      <c r="AA27" s="24">
        <f>Y27+Z27</f>
        <v>68</v>
      </c>
      <c r="AB27" s="31">
        <v>43</v>
      </c>
      <c r="AC27" s="31">
        <v>42</v>
      </c>
      <c r="AD27" s="24">
        <f>AB27+AC27</f>
        <v>85</v>
      </c>
      <c r="AE27" s="28">
        <v>41</v>
      </c>
      <c r="AF27" s="28">
        <v>41</v>
      </c>
      <c r="AG27" s="24">
        <f>AE27+AF27</f>
        <v>82</v>
      </c>
      <c r="AH27" s="24">
        <v>44</v>
      </c>
      <c r="AI27" s="24">
        <v>41</v>
      </c>
      <c r="AJ27" s="24">
        <f>AH27+AI27</f>
        <v>85</v>
      </c>
      <c r="AK27" s="24">
        <v>38</v>
      </c>
      <c r="AL27" s="24">
        <v>39</v>
      </c>
      <c r="AM27" s="24">
        <f>AK27+AL27</f>
        <v>77</v>
      </c>
      <c r="AN27" s="24">
        <v>50</v>
      </c>
      <c r="AO27" s="24">
        <v>53</v>
      </c>
      <c r="AP27" s="24">
        <f>AN27+AO27</f>
        <v>103</v>
      </c>
      <c r="AQ27" s="137">
        <f t="shared" si="12"/>
        <v>250</v>
      </c>
      <c r="AR27" s="137">
        <f t="shared" si="12"/>
        <v>250</v>
      </c>
      <c r="AS27" s="137">
        <f>SUM(AQ27:AR27)</f>
        <v>500</v>
      </c>
      <c r="AT27" s="154">
        <v>166</v>
      </c>
      <c r="AU27" s="154">
        <v>166</v>
      </c>
      <c r="AV27" s="154">
        <v>332</v>
      </c>
      <c r="AW27" s="139">
        <f t="shared" si="0"/>
        <v>416</v>
      </c>
      <c r="AX27" s="139">
        <f t="shared" si="1"/>
        <v>416</v>
      </c>
      <c r="AY27" s="139">
        <f t="shared" si="11"/>
        <v>832</v>
      </c>
    </row>
    <row r="28" spans="1:51" x14ac:dyDescent="0.25">
      <c r="A28" s="92" t="s">
        <v>46</v>
      </c>
      <c r="B28" s="70">
        <v>16</v>
      </c>
      <c r="C28" s="71">
        <v>16</v>
      </c>
      <c r="D28" s="72">
        <v>32</v>
      </c>
      <c r="E28" s="73">
        <v>20</v>
      </c>
      <c r="F28" s="71">
        <v>20</v>
      </c>
      <c r="G28" s="72">
        <v>40</v>
      </c>
      <c r="H28" s="70">
        <v>9</v>
      </c>
      <c r="I28" s="71">
        <v>9</v>
      </c>
      <c r="J28" s="72">
        <v>18</v>
      </c>
      <c r="K28" s="70">
        <v>25</v>
      </c>
      <c r="L28" s="71">
        <v>25</v>
      </c>
      <c r="M28" s="72">
        <v>50</v>
      </c>
      <c r="N28" s="70">
        <v>21</v>
      </c>
      <c r="O28" s="71">
        <v>21</v>
      </c>
      <c r="P28" s="72">
        <v>42</v>
      </c>
      <c r="Q28" s="70">
        <v>26</v>
      </c>
      <c r="R28" s="71">
        <v>26</v>
      </c>
      <c r="S28" s="72">
        <v>52</v>
      </c>
      <c r="T28" s="67">
        <f t="shared" si="2"/>
        <v>117</v>
      </c>
      <c r="U28" s="67">
        <f t="shared" si="2"/>
        <v>117</v>
      </c>
      <c r="V28" s="68">
        <f t="shared" si="2"/>
        <v>234</v>
      </c>
      <c r="X28" s="36" t="s">
        <v>46</v>
      </c>
      <c r="Y28" s="24">
        <v>22</v>
      </c>
      <c r="Z28" s="24">
        <v>18</v>
      </c>
      <c r="AA28" s="24">
        <f>Y28+Z28</f>
        <v>40</v>
      </c>
      <c r="AB28" s="22">
        <v>22</v>
      </c>
      <c r="AC28" s="22">
        <v>23</v>
      </c>
      <c r="AD28" s="24">
        <f>AB28+AC28</f>
        <v>45</v>
      </c>
      <c r="AE28" s="28">
        <v>20</v>
      </c>
      <c r="AF28" s="28">
        <v>19</v>
      </c>
      <c r="AG28" s="24">
        <f>AE28+AF28</f>
        <v>39</v>
      </c>
      <c r="AH28" s="24">
        <v>16</v>
      </c>
      <c r="AI28" s="24">
        <v>51</v>
      </c>
      <c r="AJ28" s="24">
        <f>AH28+AI28</f>
        <v>67</v>
      </c>
      <c r="AK28" s="24">
        <v>39</v>
      </c>
      <c r="AL28" s="24">
        <v>47</v>
      </c>
      <c r="AM28" s="24">
        <f>AK28+AL28</f>
        <v>86</v>
      </c>
      <c r="AN28" s="33">
        <v>14</v>
      </c>
      <c r="AO28" s="33">
        <v>14</v>
      </c>
      <c r="AP28" s="24">
        <f>AN28+AO28</f>
        <v>28</v>
      </c>
      <c r="AQ28" s="137">
        <f t="shared" si="12"/>
        <v>133</v>
      </c>
      <c r="AR28" s="137">
        <f t="shared" si="12"/>
        <v>172</v>
      </c>
      <c r="AS28" s="137">
        <f>SUM(AQ28:AR28)</f>
        <v>305</v>
      </c>
      <c r="AT28" s="154">
        <v>117</v>
      </c>
      <c r="AU28" s="154">
        <v>117</v>
      </c>
      <c r="AV28" s="154">
        <v>234</v>
      </c>
      <c r="AW28" s="139">
        <f t="shared" si="0"/>
        <v>250</v>
      </c>
      <c r="AX28" s="139">
        <f t="shared" si="1"/>
        <v>289</v>
      </c>
      <c r="AY28" s="139">
        <f t="shared" si="11"/>
        <v>539</v>
      </c>
    </row>
    <row r="29" spans="1:51" x14ac:dyDescent="0.25">
      <c r="A29" s="92" t="s">
        <v>124</v>
      </c>
      <c r="B29" s="70">
        <v>67</v>
      </c>
      <c r="C29" s="71">
        <v>65</v>
      </c>
      <c r="D29" s="72">
        <v>132</v>
      </c>
      <c r="E29" s="73">
        <v>51</v>
      </c>
      <c r="F29" s="71">
        <v>51</v>
      </c>
      <c r="G29" s="72">
        <v>102</v>
      </c>
      <c r="H29" s="70">
        <v>54</v>
      </c>
      <c r="I29" s="71">
        <v>53</v>
      </c>
      <c r="J29" s="72">
        <v>107</v>
      </c>
      <c r="K29" s="70">
        <v>59</v>
      </c>
      <c r="L29" s="71">
        <v>61</v>
      </c>
      <c r="M29" s="72">
        <v>120</v>
      </c>
      <c r="N29" s="70">
        <v>49</v>
      </c>
      <c r="O29" s="71">
        <v>48</v>
      </c>
      <c r="P29" s="72">
        <v>97</v>
      </c>
      <c r="Q29" s="70">
        <v>62</v>
      </c>
      <c r="R29" s="71">
        <v>65</v>
      </c>
      <c r="S29" s="72">
        <v>127</v>
      </c>
      <c r="T29" s="67">
        <f t="shared" si="2"/>
        <v>342</v>
      </c>
      <c r="U29" s="67">
        <f t="shared" si="2"/>
        <v>343</v>
      </c>
      <c r="V29" s="68">
        <f t="shared" si="2"/>
        <v>685</v>
      </c>
      <c r="X29" s="36" t="s">
        <v>43</v>
      </c>
      <c r="Y29" s="24">
        <v>82</v>
      </c>
      <c r="Z29" s="21">
        <v>66</v>
      </c>
      <c r="AA29" s="24">
        <f t="shared" si="3"/>
        <v>148</v>
      </c>
      <c r="AB29" s="27">
        <v>88</v>
      </c>
      <c r="AC29" s="27">
        <v>89</v>
      </c>
      <c r="AD29" s="24">
        <f t="shared" si="4"/>
        <v>177</v>
      </c>
      <c r="AE29" s="28">
        <v>69</v>
      </c>
      <c r="AF29" s="28">
        <v>68</v>
      </c>
      <c r="AG29" s="24">
        <f t="shared" si="5"/>
        <v>137</v>
      </c>
      <c r="AH29" s="24">
        <v>75</v>
      </c>
      <c r="AI29" s="24">
        <v>73</v>
      </c>
      <c r="AJ29" s="24">
        <f t="shared" si="6"/>
        <v>148</v>
      </c>
      <c r="AK29" s="26">
        <v>65</v>
      </c>
      <c r="AL29" s="26">
        <v>65</v>
      </c>
      <c r="AM29" s="24">
        <f t="shared" si="7"/>
        <v>130</v>
      </c>
      <c r="AN29" s="24">
        <v>54</v>
      </c>
      <c r="AO29" s="24">
        <v>54</v>
      </c>
      <c r="AP29" s="24">
        <f t="shared" si="8"/>
        <v>108</v>
      </c>
      <c r="AQ29" s="137">
        <f t="shared" si="9"/>
        <v>433</v>
      </c>
      <c r="AR29" s="137">
        <f t="shared" si="9"/>
        <v>415</v>
      </c>
      <c r="AS29" s="137">
        <f t="shared" si="10"/>
        <v>848</v>
      </c>
      <c r="AT29" s="154">
        <v>342</v>
      </c>
      <c r="AU29" s="154">
        <v>343</v>
      </c>
      <c r="AV29" s="154">
        <v>685</v>
      </c>
      <c r="AW29" s="139">
        <f t="shared" si="0"/>
        <v>775</v>
      </c>
      <c r="AX29" s="139">
        <f t="shared" si="1"/>
        <v>758</v>
      </c>
      <c r="AY29" s="139">
        <f t="shared" si="11"/>
        <v>1533</v>
      </c>
    </row>
    <row r="30" spans="1:51" x14ac:dyDescent="0.25">
      <c r="A30" s="92" t="s">
        <v>68</v>
      </c>
      <c r="B30" s="70">
        <v>126</v>
      </c>
      <c r="C30" s="71">
        <v>107</v>
      </c>
      <c r="D30" s="72">
        <v>233</v>
      </c>
      <c r="E30" s="73">
        <v>371</v>
      </c>
      <c r="F30" s="71">
        <v>370</v>
      </c>
      <c r="G30" s="72">
        <v>741</v>
      </c>
      <c r="H30" s="70">
        <v>590</v>
      </c>
      <c r="I30" s="71">
        <v>590</v>
      </c>
      <c r="J30" s="72">
        <v>1180</v>
      </c>
      <c r="K30" s="70">
        <v>527</v>
      </c>
      <c r="L30" s="71">
        <v>538</v>
      </c>
      <c r="M30" s="72">
        <v>1065</v>
      </c>
      <c r="N30" s="70">
        <v>706</v>
      </c>
      <c r="O30" s="71">
        <v>706</v>
      </c>
      <c r="P30" s="72">
        <v>1412</v>
      </c>
      <c r="Q30" s="70">
        <v>513</v>
      </c>
      <c r="R30" s="71">
        <v>512</v>
      </c>
      <c r="S30" s="72">
        <v>1025</v>
      </c>
      <c r="T30" s="67">
        <f t="shared" si="2"/>
        <v>2833</v>
      </c>
      <c r="U30" s="67">
        <f t="shared" si="2"/>
        <v>2823</v>
      </c>
      <c r="V30" s="68">
        <f t="shared" si="2"/>
        <v>5656</v>
      </c>
      <c r="X30" s="58" t="s">
        <v>48</v>
      </c>
      <c r="Y30" s="29">
        <v>631</v>
      </c>
      <c r="Z30" s="29">
        <v>631</v>
      </c>
      <c r="AA30" s="24">
        <f t="shared" si="3"/>
        <v>1262</v>
      </c>
      <c r="AB30" s="24">
        <v>555</v>
      </c>
      <c r="AC30" s="24">
        <v>553</v>
      </c>
      <c r="AD30" s="24">
        <f t="shared" si="4"/>
        <v>1108</v>
      </c>
      <c r="AE30" s="25">
        <v>531</v>
      </c>
      <c r="AF30" s="25">
        <v>531</v>
      </c>
      <c r="AG30" s="24">
        <f t="shared" si="5"/>
        <v>1062</v>
      </c>
      <c r="AH30" s="26">
        <v>477</v>
      </c>
      <c r="AI30" s="26">
        <v>480</v>
      </c>
      <c r="AJ30" s="24">
        <f t="shared" si="6"/>
        <v>957</v>
      </c>
      <c r="AK30" s="26">
        <v>523</v>
      </c>
      <c r="AL30" s="26">
        <v>522</v>
      </c>
      <c r="AM30" s="24">
        <f t="shared" si="7"/>
        <v>1045</v>
      </c>
      <c r="AN30" s="29">
        <v>357</v>
      </c>
      <c r="AO30" s="29">
        <v>356</v>
      </c>
      <c r="AP30" s="24">
        <f t="shared" si="8"/>
        <v>713</v>
      </c>
      <c r="AQ30" s="137">
        <f t="shared" si="9"/>
        <v>3074</v>
      </c>
      <c r="AR30" s="137">
        <f t="shared" si="9"/>
        <v>3073</v>
      </c>
      <c r="AS30" s="137">
        <f t="shared" si="10"/>
        <v>6147</v>
      </c>
      <c r="AT30" s="154">
        <v>2833</v>
      </c>
      <c r="AU30" s="154">
        <v>2823</v>
      </c>
      <c r="AV30" s="154">
        <v>5656</v>
      </c>
      <c r="AW30" s="139">
        <f t="shared" si="0"/>
        <v>5907</v>
      </c>
      <c r="AX30" s="139">
        <f t="shared" si="1"/>
        <v>5896</v>
      </c>
      <c r="AY30" s="139">
        <f t="shared" si="11"/>
        <v>11803</v>
      </c>
    </row>
    <row r="31" spans="1:51" x14ac:dyDescent="0.25">
      <c r="A31" s="92" t="s">
        <v>49</v>
      </c>
      <c r="B31" s="70">
        <v>61</v>
      </c>
      <c r="C31" s="71">
        <v>61</v>
      </c>
      <c r="D31" s="72">
        <v>122</v>
      </c>
      <c r="E31" s="73">
        <v>48</v>
      </c>
      <c r="F31" s="71">
        <v>48</v>
      </c>
      <c r="G31" s="72">
        <v>96</v>
      </c>
      <c r="H31" s="70">
        <v>60</v>
      </c>
      <c r="I31" s="71">
        <v>60</v>
      </c>
      <c r="J31" s="72">
        <v>120</v>
      </c>
      <c r="K31" s="70">
        <v>62</v>
      </c>
      <c r="L31" s="71">
        <v>62</v>
      </c>
      <c r="M31" s="72">
        <v>124</v>
      </c>
      <c r="N31" s="70">
        <v>59</v>
      </c>
      <c r="O31" s="71">
        <v>59</v>
      </c>
      <c r="P31" s="72">
        <v>118</v>
      </c>
      <c r="Q31" s="70">
        <v>60</v>
      </c>
      <c r="R31" s="71">
        <v>60</v>
      </c>
      <c r="S31" s="72">
        <v>120</v>
      </c>
      <c r="T31" s="67">
        <f t="shared" si="2"/>
        <v>350</v>
      </c>
      <c r="U31" s="67">
        <f t="shared" si="2"/>
        <v>350</v>
      </c>
      <c r="V31" s="68">
        <f t="shared" si="2"/>
        <v>700</v>
      </c>
      <c r="X31" s="58" t="s">
        <v>49</v>
      </c>
      <c r="Y31" s="34">
        <v>61</v>
      </c>
      <c r="Z31" s="29">
        <v>61</v>
      </c>
      <c r="AA31" s="24">
        <f t="shared" si="3"/>
        <v>122</v>
      </c>
      <c r="AB31" s="29">
        <v>59</v>
      </c>
      <c r="AC31" s="29">
        <v>59</v>
      </c>
      <c r="AD31" s="24">
        <f t="shared" si="4"/>
        <v>118</v>
      </c>
      <c r="AE31" s="25">
        <v>73</v>
      </c>
      <c r="AF31" s="25">
        <v>73</v>
      </c>
      <c r="AG31" s="24">
        <f t="shared" si="5"/>
        <v>146</v>
      </c>
      <c r="AH31" s="26">
        <v>69</v>
      </c>
      <c r="AI31" s="26">
        <v>69</v>
      </c>
      <c r="AJ31" s="24">
        <f t="shared" si="6"/>
        <v>138</v>
      </c>
      <c r="AK31" s="26">
        <v>74</v>
      </c>
      <c r="AL31" s="26">
        <v>74</v>
      </c>
      <c r="AM31" s="24">
        <f t="shared" si="7"/>
        <v>148</v>
      </c>
      <c r="AN31" s="29">
        <v>70</v>
      </c>
      <c r="AO31" s="29">
        <v>70</v>
      </c>
      <c r="AP31" s="24">
        <f t="shared" si="8"/>
        <v>140</v>
      </c>
      <c r="AQ31" s="137">
        <f t="shared" si="9"/>
        <v>406</v>
      </c>
      <c r="AR31" s="137">
        <f t="shared" si="9"/>
        <v>406</v>
      </c>
      <c r="AS31" s="137">
        <f t="shared" si="10"/>
        <v>812</v>
      </c>
      <c r="AT31" s="154">
        <v>350</v>
      </c>
      <c r="AU31" s="154">
        <v>350</v>
      </c>
      <c r="AV31" s="154">
        <v>700</v>
      </c>
      <c r="AW31" s="139">
        <f t="shared" si="0"/>
        <v>756</v>
      </c>
      <c r="AX31" s="139">
        <f t="shared" si="1"/>
        <v>756</v>
      </c>
      <c r="AY31" s="139">
        <f t="shared" si="11"/>
        <v>1512</v>
      </c>
    </row>
    <row r="32" spans="1:51" x14ac:dyDescent="0.25">
      <c r="A32" s="92" t="s">
        <v>59</v>
      </c>
      <c r="B32" s="70">
        <v>25</v>
      </c>
      <c r="C32" s="71">
        <v>26</v>
      </c>
      <c r="D32" s="72">
        <v>51</v>
      </c>
      <c r="E32" s="73">
        <v>34</v>
      </c>
      <c r="F32" s="71">
        <v>34</v>
      </c>
      <c r="G32" s="72">
        <v>68</v>
      </c>
      <c r="H32" s="70">
        <v>44</v>
      </c>
      <c r="I32" s="71">
        <v>44</v>
      </c>
      <c r="J32" s="72">
        <v>88</v>
      </c>
      <c r="K32" s="70">
        <v>23</v>
      </c>
      <c r="L32" s="71">
        <v>23</v>
      </c>
      <c r="M32" s="72">
        <v>46</v>
      </c>
      <c r="N32" s="70">
        <v>40</v>
      </c>
      <c r="O32" s="71">
        <v>40</v>
      </c>
      <c r="P32" s="72">
        <v>80</v>
      </c>
      <c r="Q32" s="70">
        <v>39</v>
      </c>
      <c r="R32" s="71">
        <v>39</v>
      </c>
      <c r="S32" s="72">
        <v>78</v>
      </c>
      <c r="T32" s="67">
        <f t="shared" si="2"/>
        <v>205</v>
      </c>
      <c r="U32" s="67">
        <f t="shared" si="2"/>
        <v>206</v>
      </c>
      <c r="V32" s="68">
        <f t="shared" si="2"/>
        <v>411</v>
      </c>
      <c r="X32" s="58" t="s">
        <v>51</v>
      </c>
      <c r="Y32" s="29">
        <v>63</v>
      </c>
      <c r="Z32" s="29">
        <v>63</v>
      </c>
      <c r="AA32" s="24">
        <f t="shared" si="3"/>
        <v>126</v>
      </c>
      <c r="AB32" s="29">
        <v>38</v>
      </c>
      <c r="AC32" s="29">
        <v>38</v>
      </c>
      <c r="AD32" s="24">
        <f t="shared" si="4"/>
        <v>76</v>
      </c>
      <c r="AE32" s="25">
        <v>39</v>
      </c>
      <c r="AF32" s="25">
        <v>39</v>
      </c>
      <c r="AG32" s="24">
        <f t="shared" si="5"/>
        <v>78</v>
      </c>
      <c r="AH32" s="26">
        <v>37</v>
      </c>
      <c r="AI32" s="26">
        <v>37</v>
      </c>
      <c r="AJ32" s="24">
        <f t="shared" si="6"/>
        <v>74</v>
      </c>
      <c r="AK32" s="26">
        <v>46</v>
      </c>
      <c r="AL32" s="26">
        <v>46</v>
      </c>
      <c r="AM32" s="24">
        <f t="shared" si="7"/>
        <v>92</v>
      </c>
      <c r="AN32" s="29">
        <v>41</v>
      </c>
      <c r="AO32" s="29">
        <v>40</v>
      </c>
      <c r="AP32" s="24">
        <f t="shared" si="8"/>
        <v>81</v>
      </c>
      <c r="AQ32" s="137">
        <f t="shared" si="9"/>
        <v>264</v>
      </c>
      <c r="AR32" s="137">
        <f t="shared" si="9"/>
        <v>263</v>
      </c>
      <c r="AS32" s="137">
        <f t="shared" si="10"/>
        <v>527</v>
      </c>
      <c r="AT32" s="154">
        <v>205</v>
      </c>
      <c r="AU32" s="154">
        <v>206</v>
      </c>
      <c r="AV32" s="154">
        <v>411</v>
      </c>
      <c r="AW32" s="139">
        <f t="shared" si="0"/>
        <v>469</v>
      </c>
      <c r="AX32" s="139">
        <f t="shared" si="1"/>
        <v>469</v>
      </c>
      <c r="AY32" s="139">
        <f t="shared" si="11"/>
        <v>938</v>
      </c>
    </row>
    <row r="33" spans="1:65" x14ac:dyDescent="0.25">
      <c r="A33" s="92" t="s">
        <v>50</v>
      </c>
      <c r="B33" s="70">
        <v>77</v>
      </c>
      <c r="C33" s="71">
        <v>77</v>
      </c>
      <c r="D33" s="72">
        <v>154</v>
      </c>
      <c r="E33" s="73">
        <v>34</v>
      </c>
      <c r="F33" s="71">
        <v>34</v>
      </c>
      <c r="G33" s="72">
        <v>68</v>
      </c>
      <c r="H33" s="70">
        <v>68</v>
      </c>
      <c r="I33" s="71">
        <v>68</v>
      </c>
      <c r="J33" s="72">
        <v>136</v>
      </c>
      <c r="K33" s="70">
        <v>83</v>
      </c>
      <c r="L33" s="71">
        <v>83</v>
      </c>
      <c r="M33" s="72">
        <v>166</v>
      </c>
      <c r="N33" s="70">
        <v>79</v>
      </c>
      <c r="O33" s="71">
        <v>79</v>
      </c>
      <c r="P33" s="72">
        <v>158</v>
      </c>
      <c r="Q33" s="70">
        <v>87</v>
      </c>
      <c r="R33" s="71">
        <v>87</v>
      </c>
      <c r="S33" s="72">
        <v>174</v>
      </c>
      <c r="T33" s="67">
        <f t="shared" si="2"/>
        <v>428</v>
      </c>
      <c r="U33" s="67">
        <f t="shared" si="2"/>
        <v>428</v>
      </c>
      <c r="V33" s="68">
        <f t="shared" si="2"/>
        <v>856</v>
      </c>
      <c r="X33" s="58" t="s">
        <v>50</v>
      </c>
      <c r="Y33" s="29">
        <v>91</v>
      </c>
      <c r="Z33" s="29">
        <v>91</v>
      </c>
      <c r="AA33" s="24">
        <f t="shared" si="3"/>
        <v>182</v>
      </c>
      <c r="AB33" s="29">
        <v>90</v>
      </c>
      <c r="AC33" s="29">
        <v>92</v>
      </c>
      <c r="AD33" s="24">
        <f t="shared" si="4"/>
        <v>182</v>
      </c>
      <c r="AE33" s="28">
        <v>39</v>
      </c>
      <c r="AF33" s="28">
        <v>39</v>
      </c>
      <c r="AG33" s="24">
        <f t="shared" si="5"/>
        <v>78</v>
      </c>
      <c r="AH33" s="26">
        <v>89</v>
      </c>
      <c r="AI33" s="26">
        <v>93</v>
      </c>
      <c r="AJ33" s="24">
        <f t="shared" si="6"/>
        <v>182</v>
      </c>
      <c r="AK33" s="26">
        <v>97</v>
      </c>
      <c r="AL33" s="26">
        <v>96</v>
      </c>
      <c r="AM33" s="24">
        <f t="shared" si="7"/>
        <v>193</v>
      </c>
      <c r="AN33" s="24">
        <v>110</v>
      </c>
      <c r="AO33" s="24">
        <v>110</v>
      </c>
      <c r="AP33" s="24">
        <f t="shared" si="8"/>
        <v>220</v>
      </c>
      <c r="AQ33" s="137">
        <f t="shared" si="9"/>
        <v>516</v>
      </c>
      <c r="AR33" s="137">
        <f t="shared" si="9"/>
        <v>521</v>
      </c>
      <c r="AS33" s="137">
        <f t="shared" si="10"/>
        <v>1037</v>
      </c>
      <c r="AT33" s="154">
        <v>428</v>
      </c>
      <c r="AU33" s="154">
        <v>428</v>
      </c>
      <c r="AV33" s="154">
        <v>856</v>
      </c>
      <c r="AW33" s="139">
        <f t="shared" si="0"/>
        <v>944</v>
      </c>
      <c r="AX33" s="139">
        <f t="shared" si="1"/>
        <v>949</v>
      </c>
      <c r="AY33" s="139">
        <f t="shared" si="11"/>
        <v>1893</v>
      </c>
    </row>
    <row r="34" spans="1:65" ht="15.75" thickBot="1" x14ac:dyDescent="0.3">
      <c r="A34" s="93" t="s">
        <v>123</v>
      </c>
      <c r="B34" s="75">
        <v>5</v>
      </c>
      <c r="C34" s="76">
        <v>5</v>
      </c>
      <c r="D34" s="77">
        <v>10</v>
      </c>
      <c r="E34" s="78">
        <v>13</v>
      </c>
      <c r="F34" s="76">
        <v>13</v>
      </c>
      <c r="G34" s="77">
        <v>26</v>
      </c>
      <c r="H34" s="75"/>
      <c r="I34" s="76"/>
      <c r="J34" s="77"/>
      <c r="K34" s="75"/>
      <c r="L34" s="76"/>
      <c r="M34" s="77"/>
      <c r="N34" s="75"/>
      <c r="O34" s="76"/>
      <c r="P34" s="77">
        <v>0</v>
      </c>
      <c r="Q34" s="75"/>
      <c r="R34" s="76"/>
      <c r="S34" s="77">
        <v>0</v>
      </c>
      <c r="T34" s="67">
        <f t="shared" si="2"/>
        <v>18</v>
      </c>
      <c r="U34" s="67">
        <f t="shared" si="2"/>
        <v>18</v>
      </c>
      <c r="V34" s="68">
        <f t="shared" si="2"/>
        <v>36</v>
      </c>
      <c r="X34" s="36" t="s">
        <v>45</v>
      </c>
      <c r="Y34" s="24"/>
      <c r="Z34" s="24"/>
      <c r="AA34" s="24">
        <f t="shared" si="3"/>
        <v>0</v>
      </c>
      <c r="AB34" s="24"/>
      <c r="AC34" s="24"/>
      <c r="AD34" s="24">
        <f t="shared" si="4"/>
        <v>0</v>
      </c>
      <c r="AE34" s="28">
        <v>20</v>
      </c>
      <c r="AF34" s="28">
        <v>19</v>
      </c>
      <c r="AG34" s="24">
        <f t="shared" si="5"/>
        <v>39</v>
      </c>
      <c r="AH34" s="24">
        <v>7</v>
      </c>
      <c r="AI34" s="24">
        <v>9</v>
      </c>
      <c r="AJ34" s="24">
        <f t="shared" si="6"/>
        <v>16</v>
      </c>
      <c r="AK34" s="24">
        <v>5</v>
      </c>
      <c r="AL34" s="24">
        <v>5</v>
      </c>
      <c r="AM34" s="24">
        <f t="shared" si="7"/>
        <v>10</v>
      </c>
      <c r="AN34" s="22">
        <v>9</v>
      </c>
      <c r="AO34" s="22">
        <v>7</v>
      </c>
      <c r="AP34" s="24">
        <f t="shared" si="8"/>
        <v>16</v>
      </c>
      <c r="AQ34" s="137">
        <f t="shared" si="9"/>
        <v>41</v>
      </c>
      <c r="AR34" s="137">
        <f t="shared" si="9"/>
        <v>40</v>
      </c>
      <c r="AS34" s="137">
        <f t="shared" si="10"/>
        <v>81</v>
      </c>
      <c r="AT34" s="154">
        <v>18</v>
      </c>
      <c r="AU34" s="154">
        <v>18</v>
      </c>
      <c r="AV34" s="154">
        <v>36</v>
      </c>
      <c r="AW34" s="139">
        <f t="shared" si="0"/>
        <v>59</v>
      </c>
      <c r="AX34" s="139">
        <f t="shared" si="1"/>
        <v>58</v>
      </c>
      <c r="AY34" s="139">
        <f t="shared" si="11"/>
        <v>117</v>
      </c>
    </row>
    <row r="35" spans="1:65" ht="15.75" thickBot="1" x14ac:dyDescent="0.3">
      <c r="A35" s="90" t="s">
        <v>11</v>
      </c>
      <c r="B35" s="60">
        <f>SUM(B6:B34)</f>
        <v>8499</v>
      </c>
      <c r="C35" s="60">
        <f t="shared" ref="C35:V35" si="13">SUM(C6:C34)</f>
        <v>8422</v>
      </c>
      <c r="D35" s="60">
        <f t="shared" si="13"/>
        <v>16921</v>
      </c>
      <c r="E35" s="60">
        <f t="shared" si="13"/>
        <v>8577</v>
      </c>
      <c r="F35" s="60">
        <f t="shared" si="13"/>
        <v>8517</v>
      </c>
      <c r="G35" s="60">
        <f t="shared" si="13"/>
        <v>17094</v>
      </c>
      <c r="H35" s="60">
        <f t="shared" si="13"/>
        <v>9333</v>
      </c>
      <c r="I35" s="60">
        <f t="shared" si="13"/>
        <v>9308</v>
      </c>
      <c r="J35" s="60">
        <f t="shared" si="13"/>
        <v>18641</v>
      </c>
      <c r="K35" s="60">
        <f t="shared" si="13"/>
        <v>9639</v>
      </c>
      <c r="L35" s="60">
        <f t="shared" si="13"/>
        <v>9640</v>
      </c>
      <c r="M35" s="60">
        <f t="shared" si="13"/>
        <v>19279</v>
      </c>
      <c r="N35" s="60">
        <f t="shared" si="13"/>
        <v>9567</v>
      </c>
      <c r="O35" s="60">
        <f t="shared" si="13"/>
        <v>9605</v>
      </c>
      <c r="P35" s="60">
        <f t="shared" si="13"/>
        <v>19172</v>
      </c>
      <c r="Q35" s="60">
        <f t="shared" si="13"/>
        <v>9648</v>
      </c>
      <c r="R35" s="60">
        <f t="shared" si="13"/>
        <v>9616</v>
      </c>
      <c r="S35" s="60">
        <f t="shared" si="13"/>
        <v>19264</v>
      </c>
      <c r="T35" s="60">
        <f t="shared" si="13"/>
        <v>55263</v>
      </c>
      <c r="U35" s="60">
        <f t="shared" si="13"/>
        <v>55108</v>
      </c>
      <c r="V35" s="62">
        <f t="shared" si="13"/>
        <v>110371</v>
      </c>
      <c r="X35" s="36" t="s">
        <v>11</v>
      </c>
      <c r="Y35" s="33">
        <f t="shared" ref="Y35:AS35" si="14">SUM(Y6:Y34)</f>
        <v>10813</v>
      </c>
      <c r="Z35" s="33">
        <f t="shared" si="14"/>
        <v>10497</v>
      </c>
      <c r="AA35" s="33">
        <f t="shared" si="14"/>
        <v>21310</v>
      </c>
      <c r="AB35" s="33">
        <f t="shared" si="14"/>
        <v>11985</v>
      </c>
      <c r="AC35" s="33">
        <f t="shared" si="14"/>
        <v>11841</v>
      </c>
      <c r="AD35" s="33">
        <f t="shared" si="14"/>
        <v>23826</v>
      </c>
      <c r="AE35" s="33">
        <f t="shared" si="14"/>
        <v>11340</v>
      </c>
      <c r="AF35" s="33">
        <f t="shared" si="14"/>
        <v>11310</v>
      </c>
      <c r="AG35" s="33">
        <f t="shared" si="14"/>
        <v>22650</v>
      </c>
      <c r="AH35" s="33">
        <f t="shared" si="14"/>
        <v>11888</v>
      </c>
      <c r="AI35" s="33">
        <f t="shared" si="14"/>
        <v>11890</v>
      </c>
      <c r="AJ35" s="33">
        <f t="shared" si="14"/>
        <v>23778</v>
      </c>
      <c r="AK35" s="33">
        <f t="shared" si="14"/>
        <v>12194</v>
      </c>
      <c r="AL35" s="33">
        <f t="shared" si="14"/>
        <v>12157</v>
      </c>
      <c r="AM35" s="33">
        <f t="shared" si="14"/>
        <v>24351</v>
      </c>
      <c r="AN35" s="33">
        <f t="shared" si="14"/>
        <v>13636</v>
      </c>
      <c r="AO35" s="33">
        <f t="shared" si="14"/>
        <v>13485</v>
      </c>
      <c r="AP35" s="33">
        <f t="shared" si="14"/>
        <v>27121</v>
      </c>
      <c r="AQ35" s="138">
        <f t="shared" si="14"/>
        <v>71856</v>
      </c>
      <c r="AR35" s="138">
        <f t="shared" si="14"/>
        <v>71180</v>
      </c>
      <c r="AS35" s="138">
        <f t="shared" si="14"/>
        <v>143036</v>
      </c>
      <c r="AT35" s="155">
        <v>55263</v>
      </c>
      <c r="AU35" s="155">
        <v>55108</v>
      </c>
      <c r="AV35" s="155">
        <v>110371</v>
      </c>
      <c r="AW35" s="134">
        <f t="shared" ref="AW35:AY35" si="15">SUM(AW6:AW34)</f>
        <v>127119</v>
      </c>
      <c r="AX35" s="134">
        <f t="shared" si="15"/>
        <v>126288</v>
      </c>
      <c r="AY35" s="134">
        <f t="shared" si="15"/>
        <v>253407</v>
      </c>
      <c r="BA35" s="124">
        <v>49281</v>
      </c>
      <c r="BB35" s="124">
        <v>49206</v>
      </c>
      <c r="BC35" s="39">
        <f>SUM(BA35:BB35)</f>
        <v>98487</v>
      </c>
      <c r="BD35" s="125">
        <f>(AQ35-BA35)/BA35</f>
        <v>0.4580872953065076</v>
      </c>
      <c r="BE35" s="125">
        <f>(AR35-BB35)/BB35</f>
        <v>0.44657155631427059</v>
      </c>
      <c r="BF35" s="125">
        <f>(AS35-BC35)/BC35</f>
        <v>0.45233381055367716</v>
      </c>
      <c r="BH35" s="124">
        <v>88573</v>
      </c>
      <c r="BI35" s="124">
        <v>89944</v>
      </c>
      <c r="BJ35" s="124">
        <f>SUM(BH35:BI35)</f>
        <v>178517</v>
      </c>
      <c r="BK35" s="125">
        <f>(AW35-BH35)/BH35</f>
        <v>0.43518905309744504</v>
      </c>
      <c r="BL35" s="125">
        <f t="shared" ref="BL35:BM35" si="16">(AX35-BI35)/BI35</f>
        <v>0.40407364582406829</v>
      </c>
      <c r="BM35" s="125">
        <f t="shared" si="16"/>
        <v>0.4195118672171278</v>
      </c>
    </row>
    <row r="41" spans="1:65" x14ac:dyDescent="0.25">
      <c r="AE41" t="s">
        <v>107</v>
      </c>
    </row>
    <row r="42" spans="1:65" x14ac:dyDescent="0.25">
      <c r="AE42" t="s">
        <v>108</v>
      </c>
    </row>
    <row r="43" spans="1:65" ht="15.75" thickBot="1" x14ac:dyDescent="0.3"/>
    <row r="44" spans="1:65" ht="15.75" thickBot="1" x14ac:dyDescent="0.3">
      <c r="A44" s="89"/>
      <c r="B44" s="173" t="s">
        <v>61</v>
      </c>
      <c r="C44" s="174"/>
      <c r="D44" s="175"/>
      <c r="E44" s="174" t="s">
        <v>62</v>
      </c>
      <c r="F44" s="174"/>
      <c r="G44" s="174"/>
      <c r="H44" s="173" t="s">
        <v>63</v>
      </c>
      <c r="I44" s="174"/>
      <c r="J44" s="175"/>
      <c r="K44" s="174" t="s">
        <v>64</v>
      </c>
      <c r="L44" s="174"/>
      <c r="M44" s="174"/>
      <c r="N44" s="173" t="s">
        <v>65</v>
      </c>
      <c r="O44" s="174"/>
      <c r="P44" s="175"/>
      <c r="Q44" s="174" t="s">
        <v>66</v>
      </c>
      <c r="R44" s="174"/>
      <c r="S44" s="174"/>
      <c r="T44" s="170" t="s">
        <v>70</v>
      </c>
      <c r="U44" s="171"/>
      <c r="V44" s="172"/>
      <c r="X44" s="35"/>
      <c r="Y44" s="167" t="s">
        <v>2</v>
      </c>
      <c r="Z44" s="168"/>
      <c r="AA44" s="169"/>
      <c r="AB44" s="167" t="s">
        <v>3</v>
      </c>
      <c r="AC44" s="168"/>
      <c r="AD44" s="169"/>
      <c r="AE44" s="167" t="s">
        <v>4</v>
      </c>
      <c r="AF44" s="168"/>
      <c r="AG44" s="169"/>
      <c r="AH44" s="167" t="s">
        <v>5</v>
      </c>
      <c r="AI44" s="168"/>
      <c r="AJ44" s="169"/>
      <c r="AK44" s="167" t="s">
        <v>6</v>
      </c>
      <c r="AL44" s="168"/>
      <c r="AM44" s="169"/>
      <c r="AN44" s="167" t="s">
        <v>7</v>
      </c>
      <c r="AO44" s="168"/>
      <c r="AP44" s="169"/>
      <c r="AQ44" s="179" t="s">
        <v>78</v>
      </c>
      <c r="AR44" s="180"/>
      <c r="AS44" s="181"/>
      <c r="AT44" s="153" t="s">
        <v>70</v>
      </c>
      <c r="AU44" s="153"/>
      <c r="AV44" s="153"/>
      <c r="AW44" s="182" t="s">
        <v>77</v>
      </c>
      <c r="AX44" s="183"/>
      <c r="AY44" s="184"/>
      <c r="BA44" s="158" t="s">
        <v>73</v>
      </c>
      <c r="BB44" s="159"/>
      <c r="BC44" s="160"/>
      <c r="BD44" s="158" t="s">
        <v>75</v>
      </c>
      <c r="BE44" s="159"/>
      <c r="BF44" s="160"/>
      <c r="BH44" s="158" t="s">
        <v>76</v>
      </c>
      <c r="BI44" s="159"/>
      <c r="BJ44" s="160"/>
      <c r="BK44" s="158" t="s">
        <v>75</v>
      </c>
      <c r="BL44" s="159"/>
      <c r="BM44" s="160"/>
    </row>
    <row r="45" spans="1:65" ht="15.75" thickBot="1" x14ac:dyDescent="0.3">
      <c r="A45" s="90" t="s">
        <v>8</v>
      </c>
      <c r="B45" s="60" t="s">
        <v>9</v>
      </c>
      <c r="C45" s="61" t="s">
        <v>10</v>
      </c>
      <c r="D45" s="62" t="s">
        <v>11</v>
      </c>
      <c r="E45" s="63" t="s">
        <v>9</v>
      </c>
      <c r="F45" s="61" t="s">
        <v>10</v>
      </c>
      <c r="G45" s="62" t="s">
        <v>11</v>
      </c>
      <c r="H45" s="60" t="s">
        <v>9</v>
      </c>
      <c r="I45" s="61" t="s">
        <v>10</v>
      </c>
      <c r="J45" s="62" t="s">
        <v>11</v>
      </c>
      <c r="K45" s="63" t="s">
        <v>9</v>
      </c>
      <c r="L45" s="83" t="s">
        <v>10</v>
      </c>
      <c r="M45" s="61" t="s">
        <v>11</v>
      </c>
      <c r="N45" s="60" t="s">
        <v>9</v>
      </c>
      <c r="O45" s="61" t="s">
        <v>10</v>
      </c>
      <c r="P45" s="62" t="s">
        <v>11</v>
      </c>
      <c r="Q45" s="63" t="s">
        <v>9</v>
      </c>
      <c r="R45" s="61" t="s">
        <v>10</v>
      </c>
      <c r="S45" s="62" t="s">
        <v>11</v>
      </c>
      <c r="T45" s="63" t="s">
        <v>9</v>
      </c>
      <c r="U45" s="61" t="s">
        <v>10</v>
      </c>
      <c r="V45" s="62" t="s">
        <v>58</v>
      </c>
      <c r="X45" s="36" t="s">
        <v>8</v>
      </c>
      <c r="Y45" s="37" t="s">
        <v>9</v>
      </c>
      <c r="Z45" s="37" t="s">
        <v>10</v>
      </c>
      <c r="AA45" s="37" t="s">
        <v>11</v>
      </c>
      <c r="AB45" s="38" t="s">
        <v>9</v>
      </c>
      <c r="AC45" s="38" t="s">
        <v>10</v>
      </c>
      <c r="AD45" s="38" t="s">
        <v>11</v>
      </c>
      <c r="AE45" s="38" t="s">
        <v>9</v>
      </c>
      <c r="AF45" s="38" t="s">
        <v>10</v>
      </c>
      <c r="AG45" s="38" t="s">
        <v>11</v>
      </c>
      <c r="AH45" s="38" t="s">
        <v>9</v>
      </c>
      <c r="AI45" s="38" t="s">
        <v>10</v>
      </c>
      <c r="AJ45" s="38" t="s">
        <v>11</v>
      </c>
      <c r="AK45" s="38" t="s">
        <v>9</v>
      </c>
      <c r="AL45" s="38" t="s">
        <v>10</v>
      </c>
      <c r="AM45" s="38" t="s">
        <v>11</v>
      </c>
      <c r="AN45" s="38" t="s">
        <v>9</v>
      </c>
      <c r="AO45" s="38" t="s">
        <v>10</v>
      </c>
      <c r="AP45" s="38" t="s">
        <v>11</v>
      </c>
      <c r="AQ45" s="137" t="s">
        <v>9</v>
      </c>
      <c r="AR45" s="137" t="s">
        <v>10</v>
      </c>
      <c r="AS45" s="137" t="s">
        <v>11</v>
      </c>
      <c r="AT45" s="154" t="s">
        <v>9</v>
      </c>
      <c r="AU45" s="154" t="s">
        <v>10</v>
      </c>
      <c r="AV45" s="154" t="s">
        <v>58</v>
      </c>
      <c r="AW45" s="139" t="s">
        <v>9</v>
      </c>
      <c r="AX45" s="139" t="s">
        <v>10</v>
      </c>
      <c r="AY45" s="139" t="s">
        <v>11</v>
      </c>
      <c r="BA45" s="55" t="s">
        <v>9</v>
      </c>
      <c r="BB45" s="55" t="s">
        <v>10</v>
      </c>
      <c r="BC45" s="55" t="s">
        <v>11</v>
      </c>
      <c r="BD45" s="55" t="s">
        <v>9</v>
      </c>
      <c r="BE45" s="55" t="s">
        <v>10</v>
      </c>
      <c r="BF45" s="55" t="s">
        <v>11</v>
      </c>
      <c r="BH45" s="55" t="s">
        <v>9</v>
      </c>
      <c r="BI45" s="55" t="s">
        <v>10</v>
      </c>
      <c r="BJ45" s="55" t="s">
        <v>11</v>
      </c>
      <c r="BK45" s="55" t="s">
        <v>9</v>
      </c>
      <c r="BL45" s="55" t="s">
        <v>10</v>
      </c>
      <c r="BM45" s="55" t="s">
        <v>11</v>
      </c>
    </row>
    <row r="46" spans="1:65" x14ac:dyDescent="0.25">
      <c r="A46" s="91" t="s">
        <v>126</v>
      </c>
      <c r="B46" s="64">
        <v>791</v>
      </c>
      <c r="C46" s="65">
        <v>772</v>
      </c>
      <c r="D46" s="66">
        <v>1563</v>
      </c>
      <c r="E46" s="67">
        <v>740</v>
      </c>
      <c r="F46" s="65">
        <v>744</v>
      </c>
      <c r="G46" s="66">
        <v>1484</v>
      </c>
      <c r="H46" s="64">
        <v>879</v>
      </c>
      <c r="I46" s="65">
        <v>827</v>
      </c>
      <c r="J46" s="66">
        <v>1706</v>
      </c>
      <c r="K46" s="67">
        <v>884</v>
      </c>
      <c r="L46" s="65">
        <v>835</v>
      </c>
      <c r="M46" s="84">
        <v>1719</v>
      </c>
      <c r="N46" s="64">
        <v>895</v>
      </c>
      <c r="O46" s="65">
        <v>894</v>
      </c>
      <c r="P46" s="66">
        <v>1789</v>
      </c>
      <c r="Q46" s="67">
        <v>930</v>
      </c>
      <c r="R46" s="65">
        <v>898</v>
      </c>
      <c r="S46" s="66">
        <v>1828</v>
      </c>
      <c r="T46" s="67">
        <f>B46+E46+H46+K46+N46+Q46</f>
        <v>5119</v>
      </c>
      <c r="U46" s="67">
        <f>C46+F46+I46+L46+O46+R46</f>
        <v>4970</v>
      </c>
      <c r="V46" s="68">
        <f>D46+G46+J46+M46+P46+S46</f>
        <v>10089</v>
      </c>
      <c r="X46" s="36" t="s">
        <v>13</v>
      </c>
      <c r="Y46" s="23">
        <v>1030</v>
      </c>
      <c r="Z46" s="23">
        <v>993</v>
      </c>
      <c r="AA46" s="24">
        <f>Y46+Z46</f>
        <v>2023</v>
      </c>
      <c r="AB46" s="24">
        <v>1064</v>
      </c>
      <c r="AC46" s="24">
        <v>991</v>
      </c>
      <c r="AD46" s="24">
        <f>AB46+AC46</f>
        <v>2055</v>
      </c>
      <c r="AE46" s="25">
        <v>1017</v>
      </c>
      <c r="AF46" s="25">
        <v>983</v>
      </c>
      <c r="AG46" s="24">
        <f>AE46+AF46</f>
        <v>2000</v>
      </c>
      <c r="AH46" s="24">
        <v>1011</v>
      </c>
      <c r="AI46" s="24">
        <v>984</v>
      </c>
      <c r="AJ46" s="24">
        <f>AH46+AI46</f>
        <v>1995</v>
      </c>
      <c r="AK46" s="24">
        <v>1034</v>
      </c>
      <c r="AL46" s="24">
        <v>974</v>
      </c>
      <c r="AM46" s="24">
        <f>AK46+AL46</f>
        <v>2008</v>
      </c>
      <c r="AN46" s="24">
        <v>1085</v>
      </c>
      <c r="AO46" s="24">
        <v>1071</v>
      </c>
      <c r="AP46" s="24">
        <f>AN46+AO46</f>
        <v>2156</v>
      </c>
      <c r="AQ46" s="137">
        <f t="shared" ref="AQ46:AR50" si="17">AN46+AK46+AH46+AE46+AB46+Y46</f>
        <v>6241</v>
      </c>
      <c r="AR46" s="137">
        <f t="shared" si="17"/>
        <v>5996</v>
      </c>
      <c r="AS46" s="137">
        <f>SUM(AQ46:AR46)</f>
        <v>12237</v>
      </c>
      <c r="AT46" s="154">
        <v>5119</v>
      </c>
      <c r="AU46" s="154">
        <v>4970</v>
      </c>
      <c r="AV46" s="154">
        <v>10089</v>
      </c>
      <c r="AW46" s="139">
        <f t="shared" ref="AW46:AW47" si="18">AQ46+AT46</f>
        <v>11360</v>
      </c>
      <c r="AX46" s="139">
        <f t="shared" ref="AX46:AX47" si="19">AR46+AU46</f>
        <v>10966</v>
      </c>
      <c r="AY46" s="139">
        <f>SUM(AW46:AX46)</f>
        <v>22326</v>
      </c>
    </row>
    <row r="47" spans="1:65" x14ac:dyDescent="0.25">
      <c r="A47" s="92" t="s">
        <v>109</v>
      </c>
      <c r="B47" s="70">
        <v>301</v>
      </c>
      <c r="C47" s="71">
        <v>285</v>
      </c>
      <c r="D47" s="72">
        <v>586</v>
      </c>
      <c r="E47" s="73">
        <v>250</v>
      </c>
      <c r="F47" s="71">
        <v>243</v>
      </c>
      <c r="G47" s="72">
        <v>493</v>
      </c>
      <c r="H47" s="70">
        <v>286</v>
      </c>
      <c r="I47" s="71">
        <v>288</v>
      </c>
      <c r="J47" s="72">
        <v>574</v>
      </c>
      <c r="K47" s="73">
        <v>279</v>
      </c>
      <c r="L47" s="71">
        <v>297</v>
      </c>
      <c r="M47" s="72">
        <v>576</v>
      </c>
      <c r="N47" s="70">
        <v>285</v>
      </c>
      <c r="O47" s="71">
        <v>274</v>
      </c>
      <c r="P47" s="72">
        <v>559</v>
      </c>
      <c r="Q47" s="73">
        <v>269</v>
      </c>
      <c r="R47" s="71">
        <v>281</v>
      </c>
      <c r="S47" s="72">
        <v>550</v>
      </c>
      <c r="T47" s="67">
        <f t="shared" ref="T47:V52" si="20">B47+E47+H47+K47+N47+Q47</f>
        <v>1670</v>
      </c>
      <c r="U47" s="67">
        <f t="shared" si="20"/>
        <v>1668</v>
      </c>
      <c r="V47" s="68">
        <f t="shared" si="20"/>
        <v>3338</v>
      </c>
      <c r="X47" s="36" t="s">
        <v>15</v>
      </c>
      <c r="Y47" s="27">
        <v>308</v>
      </c>
      <c r="Z47" s="21">
        <v>316</v>
      </c>
      <c r="AA47" s="24">
        <f>Y47+Z47</f>
        <v>624</v>
      </c>
      <c r="AB47" s="27">
        <v>320</v>
      </c>
      <c r="AC47" s="27">
        <v>335</v>
      </c>
      <c r="AD47" s="24">
        <f>AB47+AC47</f>
        <v>655</v>
      </c>
      <c r="AE47" s="25">
        <v>340</v>
      </c>
      <c r="AF47" s="25">
        <v>328</v>
      </c>
      <c r="AG47" s="24">
        <f>AE47+AF47</f>
        <v>668</v>
      </c>
      <c r="AH47" s="26">
        <v>378</v>
      </c>
      <c r="AI47" s="26">
        <v>356</v>
      </c>
      <c r="AJ47" s="24">
        <f>AH47+AI47</f>
        <v>734</v>
      </c>
      <c r="AK47" s="27">
        <v>385</v>
      </c>
      <c r="AL47" s="27">
        <v>358</v>
      </c>
      <c r="AM47" s="24">
        <f>AK47+AL47</f>
        <v>743</v>
      </c>
      <c r="AN47" s="27">
        <v>454</v>
      </c>
      <c r="AO47" s="27">
        <v>410</v>
      </c>
      <c r="AP47" s="24">
        <f>AN47+AO47</f>
        <v>864</v>
      </c>
      <c r="AQ47" s="137">
        <f t="shared" si="17"/>
        <v>2185</v>
      </c>
      <c r="AR47" s="137">
        <f t="shared" si="17"/>
        <v>2103</v>
      </c>
      <c r="AS47" s="137">
        <f>SUM(AQ47:AR47)</f>
        <v>4288</v>
      </c>
      <c r="AT47" s="154">
        <v>1670</v>
      </c>
      <c r="AU47" s="154">
        <v>1668</v>
      </c>
      <c r="AV47" s="154">
        <v>3338</v>
      </c>
      <c r="AW47" s="139">
        <f t="shared" si="18"/>
        <v>3855</v>
      </c>
      <c r="AX47" s="139">
        <f t="shared" si="19"/>
        <v>3771</v>
      </c>
      <c r="AY47" s="139">
        <f t="shared" ref="AY47:AY52" si="21">SUM(AW47:AX47)</f>
        <v>7626</v>
      </c>
    </row>
    <row r="48" spans="1:65" x14ac:dyDescent="0.25">
      <c r="A48" s="92" t="s">
        <v>110</v>
      </c>
      <c r="B48" s="70">
        <v>10</v>
      </c>
      <c r="C48" s="71">
        <v>17</v>
      </c>
      <c r="D48" s="72">
        <v>27</v>
      </c>
      <c r="E48" s="73">
        <v>6</v>
      </c>
      <c r="F48" s="71">
        <v>25</v>
      </c>
      <c r="G48" s="72">
        <v>31</v>
      </c>
      <c r="H48" s="70">
        <v>6</v>
      </c>
      <c r="I48" s="71">
        <v>24</v>
      </c>
      <c r="J48" s="72">
        <v>30</v>
      </c>
      <c r="K48" s="73">
        <v>6</v>
      </c>
      <c r="L48" s="71">
        <v>27</v>
      </c>
      <c r="M48" s="72">
        <v>33</v>
      </c>
      <c r="N48" s="70">
        <v>7</v>
      </c>
      <c r="O48" s="71">
        <v>28</v>
      </c>
      <c r="P48" s="72">
        <v>35</v>
      </c>
      <c r="Q48" s="73">
        <v>7</v>
      </c>
      <c r="R48" s="71">
        <v>29</v>
      </c>
      <c r="S48" s="72">
        <v>36</v>
      </c>
      <c r="T48" s="67">
        <f t="shared" si="20"/>
        <v>42</v>
      </c>
      <c r="U48" s="67">
        <f t="shared" si="20"/>
        <v>150</v>
      </c>
      <c r="V48" s="68">
        <f t="shared" si="20"/>
        <v>192</v>
      </c>
      <c r="X48" s="36" t="s">
        <v>17</v>
      </c>
      <c r="Y48" s="27">
        <v>36</v>
      </c>
      <c r="Z48" s="21">
        <v>88</v>
      </c>
      <c r="AA48" s="24">
        <f>Y48+Z48</f>
        <v>124</v>
      </c>
      <c r="AB48" s="27">
        <v>35</v>
      </c>
      <c r="AC48" s="27">
        <v>34</v>
      </c>
      <c r="AD48" s="24">
        <f>AB48+AC48</f>
        <v>69</v>
      </c>
      <c r="AE48" s="25">
        <v>35</v>
      </c>
      <c r="AF48" s="25">
        <v>42</v>
      </c>
      <c r="AG48" s="24">
        <f>AE48+AF48</f>
        <v>77</v>
      </c>
      <c r="AH48" s="27">
        <v>19</v>
      </c>
      <c r="AI48" s="27">
        <v>36</v>
      </c>
      <c r="AJ48" s="24">
        <f>AH48+AI48</f>
        <v>55</v>
      </c>
      <c r="AK48" s="26">
        <v>21</v>
      </c>
      <c r="AL48" s="26">
        <v>40</v>
      </c>
      <c r="AM48" s="24">
        <f>AK48+AL48</f>
        <v>61</v>
      </c>
      <c r="AN48" s="27">
        <v>16</v>
      </c>
      <c r="AO48" s="27">
        <v>37</v>
      </c>
      <c r="AP48" s="24">
        <f>AN48+AO48</f>
        <v>53</v>
      </c>
      <c r="AQ48" s="137">
        <f t="shared" si="17"/>
        <v>162</v>
      </c>
      <c r="AR48" s="137">
        <f t="shared" si="17"/>
        <v>277</v>
      </c>
      <c r="AS48" s="137">
        <f>SUM(AQ48:AR48)</f>
        <v>439</v>
      </c>
      <c r="AT48" s="154">
        <v>42</v>
      </c>
      <c r="AU48" s="154">
        <v>150</v>
      </c>
      <c r="AV48" s="154">
        <v>192</v>
      </c>
      <c r="AW48" s="139">
        <f>AQ48+AT48</f>
        <v>204</v>
      </c>
      <c r="AX48" s="139">
        <f>AR48+AU48</f>
        <v>427</v>
      </c>
      <c r="AY48" s="139">
        <f t="shared" si="21"/>
        <v>631</v>
      </c>
    </row>
    <row r="49" spans="1:65" x14ac:dyDescent="0.25">
      <c r="A49" s="92" t="s">
        <v>111</v>
      </c>
      <c r="B49" s="70">
        <v>51</v>
      </c>
      <c r="C49" s="71">
        <v>51</v>
      </c>
      <c r="D49" s="72">
        <v>102</v>
      </c>
      <c r="E49" s="73">
        <v>54</v>
      </c>
      <c r="F49" s="71">
        <v>45</v>
      </c>
      <c r="G49" s="72">
        <v>99</v>
      </c>
      <c r="H49" s="70">
        <v>50</v>
      </c>
      <c r="I49" s="71">
        <v>51</v>
      </c>
      <c r="J49" s="72">
        <v>101</v>
      </c>
      <c r="K49" s="73">
        <v>84</v>
      </c>
      <c r="L49" s="71">
        <v>84</v>
      </c>
      <c r="M49" s="72">
        <v>168</v>
      </c>
      <c r="N49" s="70">
        <v>72</v>
      </c>
      <c r="O49" s="71">
        <v>77</v>
      </c>
      <c r="P49" s="72">
        <v>149</v>
      </c>
      <c r="Q49" s="73">
        <v>62</v>
      </c>
      <c r="R49" s="71">
        <v>64</v>
      </c>
      <c r="S49" s="72">
        <v>126</v>
      </c>
      <c r="T49" s="67">
        <f t="shared" si="20"/>
        <v>373</v>
      </c>
      <c r="U49" s="67">
        <f t="shared" si="20"/>
        <v>372</v>
      </c>
      <c r="V49" s="68">
        <f t="shared" si="20"/>
        <v>745</v>
      </c>
      <c r="X49" s="36" t="s">
        <v>19</v>
      </c>
      <c r="Y49" s="24">
        <v>69</v>
      </c>
      <c r="Z49" s="21">
        <v>74</v>
      </c>
      <c r="AA49" s="24">
        <f>Y49+Z49</f>
        <v>143</v>
      </c>
      <c r="AB49" s="24">
        <v>67</v>
      </c>
      <c r="AC49" s="24">
        <v>70</v>
      </c>
      <c r="AD49" s="24">
        <f>AB49+AC49</f>
        <v>137</v>
      </c>
      <c r="AE49" s="25">
        <v>76</v>
      </c>
      <c r="AF49" s="25">
        <v>80</v>
      </c>
      <c r="AG49" s="24">
        <f>AE49+AF49</f>
        <v>156</v>
      </c>
      <c r="AH49" s="27">
        <v>96</v>
      </c>
      <c r="AI49" s="27">
        <v>108</v>
      </c>
      <c r="AJ49" s="24">
        <f>AH49+AI49</f>
        <v>204</v>
      </c>
      <c r="AK49" s="26">
        <v>104</v>
      </c>
      <c r="AL49" s="26">
        <v>98</v>
      </c>
      <c r="AM49" s="24">
        <f>AK49+AL49</f>
        <v>202</v>
      </c>
      <c r="AN49" s="27">
        <v>105</v>
      </c>
      <c r="AO49" s="27">
        <v>106</v>
      </c>
      <c r="AP49" s="24">
        <f>AN49+AO49</f>
        <v>211</v>
      </c>
      <c r="AQ49" s="137">
        <f t="shared" si="17"/>
        <v>517</v>
      </c>
      <c r="AR49" s="137">
        <f t="shared" si="17"/>
        <v>536</v>
      </c>
      <c r="AS49" s="137">
        <f>SUM(AQ49:AR49)</f>
        <v>1053</v>
      </c>
      <c r="AT49" s="154">
        <v>373</v>
      </c>
      <c r="AU49" s="154">
        <v>372</v>
      </c>
      <c r="AV49" s="154">
        <v>745</v>
      </c>
      <c r="AW49" s="139">
        <f t="shared" ref="AW49:AW52" si="22">AQ49+AT49</f>
        <v>890</v>
      </c>
      <c r="AX49" s="139">
        <f t="shared" ref="AX49:AX52" si="23">AR49+AU49</f>
        <v>908</v>
      </c>
      <c r="AY49" s="139">
        <f t="shared" si="21"/>
        <v>1798</v>
      </c>
    </row>
    <row r="50" spans="1:65" x14ac:dyDescent="0.25">
      <c r="A50" s="96" t="s">
        <v>112</v>
      </c>
      <c r="B50" s="70"/>
      <c r="C50" s="71"/>
      <c r="D50" s="72"/>
      <c r="E50" s="73"/>
      <c r="F50" s="71"/>
      <c r="G50" s="72"/>
      <c r="H50" s="70"/>
      <c r="I50" s="71"/>
      <c r="J50" s="72"/>
      <c r="K50" s="73"/>
      <c r="L50" s="71"/>
      <c r="M50" s="72"/>
      <c r="N50" s="70"/>
      <c r="O50" s="71"/>
      <c r="P50" s="72"/>
      <c r="Q50" s="73"/>
      <c r="R50" s="71"/>
      <c r="S50" s="72"/>
      <c r="T50" s="67"/>
      <c r="U50" s="67"/>
      <c r="V50" s="68"/>
      <c r="X50" s="36" t="s">
        <v>21</v>
      </c>
      <c r="Y50" s="24"/>
      <c r="Z50" s="21"/>
      <c r="AA50" s="24">
        <f>Y50+Z50</f>
        <v>0</v>
      </c>
      <c r="AB50" s="24"/>
      <c r="AC50" s="24"/>
      <c r="AD50" s="24">
        <f>AB50+AC50</f>
        <v>0</v>
      </c>
      <c r="AE50" s="25">
        <v>0</v>
      </c>
      <c r="AF50" s="25">
        <v>0</v>
      </c>
      <c r="AG50" s="24">
        <f>AE50+AF50</f>
        <v>0</v>
      </c>
      <c r="AH50" s="27">
        <v>10</v>
      </c>
      <c r="AI50" s="27">
        <v>9</v>
      </c>
      <c r="AJ50" s="24">
        <f>AH50+AI50</f>
        <v>19</v>
      </c>
      <c r="AK50" s="27">
        <v>12</v>
      </c>
      <c r="AL50" s="27">
        <v>12</v>
      </c>
      <c r="AM50" s="24">
        <f>AK50+AL50</f>
        <v>24</v>
      </c>
      <c r="AN50" s="27">
        <v>16</v>
      </c>
      <c r="AO50" s="27">
        <v>16</v>
      </c>
      <c r="AP50" s="24">
        <f>AN50+AO50</f>
        <v>32</v>
      </c>
      <c r="AQ50" s="137">
        <f t="shared" si="17"/>
        <v>38</v>
      </c>
      <c r="AR50" s="137">
        <f t="shared" si="17"/>
        <v>37</v>
      </c>
      <c r="AS50" s="137">
        <f>SUM(AQ50:AR50)</f>
        <v>75</v>
      </c>
      <c r="AT50" s="154"/>
      <c r="AU50" s="154"/>
      <c r="AV50" s="154"/>
      <c r="AW50" s="139">
        <f t="shared" si="22"/>
        <v>38</v>
      </c>
      <c r="AX50" s="139">
        <f t="shared" si="23"/>
        <v>37</v>
      </c>
      <c r="AY50" s="139">
        <f t="shared" si="21"/>
        <v>75</v>
      </c>
    </row>
    <row r="51" spans="1:65" x14ac:dyDescent="0.25">
      <c r="A51" s="92" t="s">
        <v>115</v>
      </c>
      <c r="B51" s="70">
        <v>0</v>
      </c>
      <c r="C51" s="71">
        <v>0</v>
      </c>
      <c r="D51" s="72">
        <v>0</v>
      </c>
      <c r="E51" s="73"/>
      <c r="F51" s="71"/>
      <c r="G51" s="72"/>
      <c r="H51" s="70">
        <v>0</v>
      </c>
      <c r="I51" s="71">
        <v>0</v>
      </c>
      <c r="J51" s="72">
        <v>0</v>
      </c>
      <c r="K51" s="73">
        <v>1</v>
      </c>
      <c r="L51" s="71">
        <v>1</v>
      </c>
      <c r="M51" s="72">
        <v>2</v>
      </c>
      <c r="N51" s="70"/>
      <c r="O51" s="71"/>
      <c r="P51" s="72">
        <v>0</v>
      </c>
      <c r="Q51" s="73"/>
      <c r="R51" s="71"/>
      <c r="S51" s="72">
        <v>0</v>
      </c>
      <c r="T51" s="67">
        <f t="shared" si="20"/>
        <v>1</v>
      </c>
      <c r="U51" s="67">
        <f t="shared" si="20"/>
        <v>1</v>
      </c>
      <c r="V51" s="68">
        <f t="shared" si="20"/>
        <v>2</v>
      </c>
      <c r="X51" s="95" t="s">
        <v>69</v>
      </c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132"/>
      <c r="AR51" s="132"/>
      <c r="AS51" s="132"/>
      <c r="AT51" s="156">
        <v>1</v>
      </c>
      <c r="AU51" s="156">
        <v>1</v>
      </c>
      <c r="AV51" s="156">
        <v>2</v>
      </c>
      <c r="AW51" s="139">
        <f t="shared" si="22"/>
        <v>1</v>
      </c>
      <c r="AX51" s="139">
        <f t="shared" si="23"/>
        <v>1</v>
      </c>
      <c r="AY51" s="139">
        <f t="shared" si="21"/>
        <v>2</v>
      </c>
    </row>
    <row r="52" spans="1:65" ht="15.75" thickBot="1" x14ac:dyDescent="0.3">
      <c r="A52" s="93" t="s">
        <v>117</v>
      </c>
      <c r="B52" s="75">
        <v>2</v>
      </c>
      <c r="C52" s="76">
        <v>3</v>
      </c>
      <c r="D52" s="77">
        <v>5</v>
      </c>
      <c r="E52" s="78">
        <v>3</v>
      </c>
      <c r="F52" s="76">
        <v>1</v>
      </c>
      <c r="G52" s="77">
        <v>4</v>
      </c>
      <c r="H52" s="75">
        <v>0</v>
      </c>
      <c r="I52" s="76">
        <v>0</v>
      </c>
      <c r="J52" s="77">
        <v>0</v>
      </c>
      <c r="K52" s="78">
        <v>4</v>
      </c>
      <c r="L52" s="76">
        <v>2</v>
      </c>
      <c r="M52" s="77">
        <v>6</v>
      </c>
      <c r="N52" s="75">
        <v>4</v>
      </c>
      <c r="O52" s="76">
        <v>5</v>
      </c>
      <c r="P52" s="77">
        <v>9</v>
      </c>
      <c r="Q52" s="78">
        <v>1</v>
      </c>
      <c r="R52" s="76">
        <v>2</v>
      </c>
      <c r="S52" s="77">
        <v>3</v>
      </c>
      <c r="T52" s="67">
        <f t="shared" si="20"/>
        <v>14</v>
      </c>
      <c r="U52" s="67">
        <f t="shared" si="20"/>
        <v>13</v>
      </c>
      <c r="V52" s="68">
        <f t="shared" si="20"/>
        <v>27</v>
      </c>
      <c r="X52" s="36" t="s">
        <v>29</v>
      </c>
      <c r="Y52" s="31">
        <v>3</v>
      </c>
      <c r="Z52" s="31">
        <v>3</v>
      </c>
      <c r="AA52" s="24">
        <f>Y52+Z52</f>
        <v>6</v>
      </c>
      <c r="AB52" s="27">
        <v>3</v>
      </c>
      <c r="AC52" s="27">
        <v>3</v>
      </c>
      <c r="AD52" s="24">
        <f>AB52+AC52</f>
        <v>6</v>
      </c>
      <c r="AE52" s="25">
        <v>3</v>
      </c>
      <c r="AF52" s="25">
        <v>8</v>
      </c>
      <c r="AG52" s="24">
        <f>AE52+AF52</f>
        <v>11</v>
      </c>
      <c r="AH52" s="26">
        <v>2</v>
      </c>
      <c r="AI52" s="26">
        <v>3</v>
      </c>
      <c r="AJ52" s="24">
        <f>AH52+AI52</f>
        <v>5</v>
      </c>
      <c r="AK52" s="26">
        <v>7</v>
      </c>
      <c r="AL52" s="26">
        <v>8</v>
      </c>
      <c r="AM52" s="24">
        <f>AK52+AL52</f>
        <v>15</v>
      </c>
      <c r="AN52" s="27">
        <v>4</v>
      </c>
      <c r="AO52" s="27">
        <v>4</v>
      </c>
      <c r="AP52" s="24">
        <f>AN52+AO52</f>
        <v>8</v>
      </c>
      <c r="AQ52" s="137">
        <f>AN52+AK52+AH52+AE52+AB52+Y52</f>
        <v>22</v>
      </c>
      <c r="AR52" s="137">
        <f>AO52+AL52+AI52+AF52+AC52+Z52</f>
        <v>29</v>
      </c>
      <c r="AS52" s="137">
        <f>SUM(AQ52:AR52)</f>
        <v>51</v>
      </c>
      <c r="AT52" s="154">
        <v>14</v>
      </c>
      <c r="AU52" s="154">
        <v>13</v>
      </c>
      <c r="AV52" s="154">
        <v>27</v>
      </c>
      <c r="AW52" s="139">
        <f t="shared" si="22"/>
        <v>36</v>
      </c>
      <c r="AX52" s="139">
        <f t="shared" si="23"/>
        <v>42</v>
      </c>
      <c r="AY52" s="139">
        <f t="shared" si="21"/>
        <v>78</v>
      </c>
    </row>
    <row r="53" spans="1:65" ht="15.75" thickBot="1" x14ac:dyDescent="0.3">
      <c r="A53" s="145"/>
      <c r="B53" s="86">
        <f t="shared" ref="B53:V53" si="24">SUM(B46:B52)</f>
        <v>1155</v>
      </c>
      <c r="C53" s="87">
        <f t="shared" si="24"/>
        <v>1128</v>
      </c>
      <c r="D53" s="62">
        <f t="shared" si="24"/>
        <v>2283</v>
      </c>
      <c r="E53" s="86">
        <f t="shared" si="24"/>
        <v>1053</v>
      </c>
      <c r="F53" s="87">
        <f t="shared" si="24"/>
        <v>1058</v>
      </c>
      <c r="G53" s="62">
        <f t="shared" si="24"/>
        <v>2111</v>
      </c>
      <c r="H53" s="86">
        <f t="shared" si="24"/>
        <v>1221</v>
      </c>
      <c r="I53" s="87">
        <f t="shared" si="24"/>
        <v>1190</v>
      </c>
      <c r="J53" s="62">
        <f t="shared" si="24"/>
        <v>2411</v>
      </c>
      <c r="K53" s="86">
        <f t="shared" si="24"/>
        <v>1258</v>
      </c>
      <c r="L53" s="87">
        <f t="shared" si="24"/>
        <v>1246</v>
      </c>
      <c r="M53" s="62">
        <f t="shared" si="24"/>
        <v>2504</v>
      </c>
      <c r="N53" s="86">
        <f t="shared" si="24"/>
        <v>1263</v>
      </c>
      <c r="O53" s="87">
        <f t="shared" si="24"/>
        <v>1278</v>
      </c>
      <c r="P53" s="62">
        <f t="shared" si="24"/>
        <v>2541</v>
      </c>
      <c r="Q53" s="86">
        <f t="shared" si="24"/>
        <v>1269</v>
      </c>
      <c r="R53" s="87">
        <f t="shared" si="24"/>
        <v>1274</v>
      </c>
      <c r="S53" s="62">
        <f t="shared" si="24"/>
        <v>2543</v>
      </c>
      <c r="T53" s="88">
        <f t="shared" si="24"/>
        <v>7219</v>
      </c>
      <c r="U53" s="86">
        <f t="shared" si="24"/>
        <v>7174</v>
      </c>
      <c r="V53" s="85">
        <f t="shared" si="24"/>
        <v>14393</v>
      </c>
      <c r="X53" s="126" t="s">
        <v>11</v>
      </c>
      <c r="Y53" s="39">
        <f>SUM(Y46:Y52)</f>
        <v>1446</v>
      </c>
      <c r="Z53" s="39">
        <f t="shared" ref="Z53:AS53" si="25">SUM(Z46:Z52)</f>
        <v>1474</v>
      </c>
      <c r="AA53" s="39">
        <f t="shared" si="25"/>
        <v>2920</v>
      </c>
      <c r="AB53" s="39">
        <f t="shared" si="25"/>
        <v>1489</v>
      </c>
      <c r="AC53" s="39">
        <f t="shared" si="25"/>
        <v>1433</v>
      </c>
      <c r="AD53" s="39">
        <f t="shared" si="25"/>
        <v>2922</v>
      </c>
      <c r="AE53" s="39">
        <f t="shared" si="25"/>
        <v>1471</v>
      </c>
      <c r="AF53" s="39">
        <f t="shared" si="25"/>
        <v>1441</v>
      </c>
      <c r="AG53" s="39">
        <f t="shared" si="25"/>
        <v>2912</v>
      </c>
      <c r="AH53" s="39">
        <f t="shared" si="25"/>
        <v>1516</v>
      </c>
      <c r="AI53" s="39">
        <f t="shared" si="25"/>
        <v>1496</v>
      </c>
      <c r="AJ53" s="39">
        <f t="shared" si="25"/>
        <v>3012</v>
      </c>
      <c r="AK53" s="39">
        <f t="shared" si="25"/>
        <v>1563</v>
      </c>
      <c r="AL53" s="39">
        <f t="shared" si="25"/>
        <v>1490</v>
      </c>
      <c r="AM53" s="39">
        <f t="shared" si="25"/>
        <v>3053</v>
      </c>
      <c r="AN53" s="39">
        <f t="shared" si="25"/>
        <v>1680</v>
      </c>
      <c r="AO53" s="39">
        <f t="shared" si="25"/>
        <v>1644</v>
      </c>
      <c r="AP53" s="39">
        <f t="shared" si="25"/>
        <v>3324</v>
      </c>
      <c r="AQ53" s="138">
        <f t="shared" si="25"/>
        <v>9165</v>
      </c>
      <c r="AR53" s="138">
        <f t="shared" si="25"/>
        <v>8978</v>
      </c>
      <c r="AS53" s="138">
        <f t="shared" si="25"/>
        <v>18143</v>
      </c>
      <c r="AT53" s="155">
        <v>7219</v>
      </c>
      <c r="AU53" s="155">
        <v>7174</v>
      </c>
      <c r="AV53" s="155">
        <v>14393</v>
      </c>
      <c r="AW53" s="134">
        <f t="shared" ref="AW53" si="26">SUM(AW46:AW52)</f>
        <v>16384</v>
      </c>
      <c r="AX53" s="134">
        <f t="shared" ref="AX53" si="27">SUM(AX46:AX52)</f>
        <v>16152</v>
      </c>
      <c r="AY53" s="134">
        <f t="shared" ref="AY53" si="28">SUM(AY46:AY52)</f>
        <v>32536</v>
      </c>
      <c r="BA53" s="124">
        <v>5033</v>
      </c>
      <c r="BB53" s="124">
        <v>5021</v>
      </c>
      <c r="BC53" s="39">
        <f>SUM(BA53:BB53)</f>
        <v>10054</v>
      </c>
      <c r="BD53" s="125">
        <f>(AQ53-BA53)/BA53</f>
        <v>0.82098152195509633</v>
      </c>
      <c r="BE53" s="125">
        <f>(AR53-BB53)/BB53</f>
        <v>0.78809002190798649</v>
      </c>
      <c r="BF53" s="125">
        <f>(AS53-BC53)/BC53</f>
        <v>0.80455540083548838</v>
      </c>
      <c r="BH53" s="124">
        <v>10917</v>
      </c>
      <c r="BI53" s="124">
        <v>10870</v>
      </c>
      <c r="BJ53" s="124">
        <f>SUM(BH53:BI53)</f>
        <v>21787</v>
      </c>
      <c r="BK53" s="125">
        <f>(AW53-BH53)/BH53</f>
        <v>0.50077860218008607</v>
      </c>
      <c r="BL53" s="125">
        <f t="shared" ref="BL53" si="29">(AX53-BI53)/BI53</f>
        <v>0.48592456301747933</v>
      </c>
      <c r="BM53" s="125">
        <f t="shared" ref="BM53" si="30">(AY53-BJ53)/BJ53</f>
        <v>0.49336760453481432</v>
      </c>
    </row>
    <row r="55" spans="1:65" ht="15.75" thickBot="1" x14ac:dyDescent="0.3"/>
    <row r="56" spans="1:65" ht="16.5" thickBot="1" x14ac:dyDescent="0.3">
      <c r="AR56" s="131" t="s">
        <v>85</v>
      </c>
      <c r="AS56" s="142">
        <f>(AS53-BC53)/BC53</f>
        <v>0.80455540083548838</v>
      </c>
      <c r="AT56" s="157"/>
      <c r="AU56" s="157"/>
      <c r="AV56" s="157"/>
      <c r="BA56" s="140"/>
      <c r="BB56" s="158" t="s">
        <v>74</v>
      </c>
      <c r="BC56" s="159"/>
      <c r="BD56" s="160"/>
      <c r="BE56" s="158" t="s">
        <v>73</v>
      </c>
      <c r="BF56" s="159"/>
      <c r="BG56" s="160"/>
    </row>
    <row r="57" spans="1:65" ht="16.5" thickBot="1" x14ac:dyDescent="0.3">
      <c r="AR57" s="131" t="s">
        <v>83</v>
      </c>
      <c r="AS57" s="142">
        <f>(AS35-BC35)/BC35</f>
        <v>0.45233381055367716</v>
      </c>
      <c r="AT57" s="157"/>
      <c r="AU57" s="157"/>
      <c r="AV57" s="157"/>
      <c r="BA57" s="141" t="s">
        <v>79</v>
      </c>
      <c r="BB57" t="s">
        <v>82</v>
      </c>
      <c r="BC57" t="s">
        <v>83</v>
      </c>
      <c r="BD57" t="s">
        <v>84</v>
      </c>
      <c r="BE57" t="s">
        <v>82</v>
      </c>
      <c r="BF57" t="s">
        <v>83</v>
      </c>
      <c r="BG57" t="s">
        <v>84</v>
      </c>
    </row>
    <row r="58" spans="1:65" x14ac:dyDescent="0.25">
      <c r="BA58" t="s">
        <v>81</v>
      </c>
      <c r="BB58" s="97">
        <f>AS53</f>
        <v>18143</v>
      </c>
      <c r="BC58" s="97">
        <f>AS35</f>
        <v>143036</v>
      </c>
      <c r="BD58" s="97">
        <f>SUM(BB58:BC58)</f>
        <v>161179</v>
      </c>
      <c r="BE58" s="97">
        <f>BC53</f>
        <v>10054</v>
      </c>
      <c r="BF58" s="97">
        <f>BC35</f>
        <v>98487</v>
      </c>
      <c r="BG58" s="143">
        <f>SUM(BE58:BF58)</f>
        <v>108541</v>
      </c>
    </row>
    <row r="61" spans="1:65" ht="15.75" thickBot="1" x14ac:dyDescent="0.3"/>
    <row r="62" spans="1:65" ht="16.5" thickBot="1" x14ac:dyDescent="0.3">
      <c r="BA62" s="140"/>
      <c r="BB62" s="158" t="s">
        <v>86</v>
      </c>
      <c r="BC62" s="159"/>
      <c r="BD62" s="160"/>
      <c r="BE62" s="158" t="s">
        <v>76</v>
      </c>
      <c r="BF62" s="159"/>
      <c r="BG62" s="160"/>
    </row>
    <row r="63" spans="1:65" ht="16.5" thickBot="1" x14ac:dyDescent="0.3">
      <c r="BA63" s="141" t="s">
        <v>79</v>
      </c>
      <c r="BB63" t="s">
        <v>82</v>
      </c>
      <c r="BC63" t="s">
        <v>83</v>
      </c>
      <c r="BD63" t="s">
        <v>84</v>
      </c>
      <c r="BE63" t="s">
        <v>82</v>
      </c>
      <c r="BF63" t="s">
        <v>83</v>
      </c>
      <c r="BG63" t="s">
        <v>84</v>
      </c>
    </row>
    <row r="64" spans="1:65" x14ac:dyDescent="0.25">
      <c r="BA64" t="s">
        <v>81</v>
      </c>
      <c r="BB64" s="97">
        <f>AY53</f>
        <v>32536</v>
      </c>
      <c r="BC64" s="97">
        <f>AY35</f>
        <v>253407</v>
      </c>
      <c r="BD64" s="97">
        <f>SUM(BB64:BC64)</f>
        <v>285943</v>
      </c>
      <c r="BE64" s="97">
        <f>BJ53</f>
        <v>21787</v>
      </c>
      <c r="BF64" s="97">
        <f>BJ35</f>
        <v>178517</v>
      </c>
      <c r="BG64" s="143">
        <f>SUM(BE64:BF64)</f>
        <v>200304</v>
      </c>
    </row>
  </sheetData>
  <mergeCells count="43">
    <mergeCell ref="AW4:AY4"/>
    <mergeCell ref="AW44:AY44"/>
    <mergeCell ref="BB56:BD56"/>
    <mergeCell ref="BE56:BG56"/>
    <mergeCell ref="BB62:BD62"/>
    <mergeCell ref="BE62:BG62"/>
    <mergeCell ref="BA4:BC4"/>
    <mergeCell ref="BD4:BF4"/>
    <mergeCell ref="BA44:BC44"/>
    <mergeCell ref="BD44:BF44"/>
    <mergeCell ref="BH4:BJ4"/>
    <mergeCell ref="BK4:BM4"/>
    <mergeCell ref="BH44:BJ44"/>
    <mergeCell ref="BK44:BM44"/>
    <mergeCell ref="AB44:AD44"/>
    <mergeCell ref="AE44:AG44"/>
    <mergeCell ref="AH44:AJ44"/>
    <mergeCell ref="AK44:AM44"/>
    <mergeCell ref="AN44:AP44"/>
    <mergeCell ref="AQ44:AS44"/>
    <mergeCell ref="AN4:AP4"/>
    <mergeCell ref="AQ4:AS4"/>
    <mergeCell ref="AB4:AD4"/>
    <mergeCell ref="AE4:AG4"/>
    <mergeCell ref="AH4:AJ4"/>
    <mergeCell ref="AK4:AM4"/>
    <mergeCell ref="B44:D44"/>
    <mergeCell ref="E44:G44"/>
    <mergeCell ref="H44:J44"/>
    <mergeCell ref="K44:M44"/>
    <mergeCell ref="N44:P44"/>
    <mergeCell ref="Q44:S44"/>
    <mergeCell ref="T44:V44"/>
    <mergeCell ref="Y44:AA44"/>
    <mergeCell ref="T4:V4"/>
    <mergeCell ref="Y4:AA4"/>
    <mergeCell ref="Q4:S4"/>
    <mergeCell ref="AT4:AV4"/>
    <mergeCell ref="B4:D4"/>
    <mergeCell ref="E4:G4"/>
    <mergeCell ref="H4:J4"/>
    <mergeCell ref="K4:M4"/>
    <mergeCell ref="N4:P4"/>
  </mergeCells>
  <phoneticPr fontId="2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topLeftCell="U1" zoomScale="75" zoomScaleNormal="75" workbookViewId="0">
      <selection activeCell="AB19" sqref="AB19"/>
    </sheetView>
  </sheetViews>
  <sheetFormatPr defaultColWidth="9.140625" defaultRowHeight="15" x14ac:dyDescent="0.25"/>
  <cols>
    <col min="1" max="31" width="19.140625" customWidth="1"/>
    <col min="32" max="32" width="24.42578125" customWidth="1"/>
    <col min="33" max="256" width="19.140625" customWidth="1"/>
  </cols>
  <sheetData>
    <row r="1" spans="1:37" x14ac:dyDescent="0.25">
      <c r="A1" s="193" t="s">
        <v>105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</row>
    <row r="2" spans="1:37" x14ac:dyDescent="0.25">
      <c r="A2" s="194" t="s">
        <v>87</v>
      </c>
      <c r="B2" s="194" t="s">
        <v>61</v>
      </c>
      <c r="C2" s="194"/>
      <c r="D2" s="194" t="s">
        <v>62</v>
      </c>
      <c r="E2" s="194"/>
      <c r="F2" s="194" t="s">
        <v>63</v>
      </c>
      <c r="G2" s="194"/>
      <c r="H2" s="194" t="s">
        <v>64</v>
      </c>
      <c r="I2" s="194"/>
      <c r="J2" s="194" t="s">
        <v>65</v>
      </c>
      <c r="K2" s="194"/>
      <c r="L2" s="194" t="s">
        <v>66</v>
      </c>
      <c r="M2" s="194"/>
      <c r="N2" s="194" t="s">
        <v>2</v>
      </c>
      <c r="O2" s="194"/>
      <c r="P2" s="194" t="s">
        <v>3</v>
      </c>
      <c r="Q2" s="194"/>
      <c r="R2" s="194" t="s">
        <v>4</v>
      </c>
      <c r="S2" s="194"/>
      <c r="T2" s="194" t="s">
        <v>5</v>
      </c>
      <c r="U2" s="194"/>
      <c r="V2" s="194" t="s">
        <v>6</v>
      </c>
      <c r="W2" s="194"/>
      <c r="X2" s="194" t="s">
        <v>7</v>
      </c>
      <c r="Y2" s="194"/>
      <c r="Z2" s="144" t="s">
        <v>58</v>
      </c>
      <c r="AA2" s="144"/>
      <c r="AB2" s="144"/>
      <c r="AD2" s="194" t="s">
        <v>87</v>
      </c>
      <c r="AE2" s="194" t="s">
        <v>100</v>
      </c>
      <c r="AF2" s="194"/>
      <c r="AG2" s="194"/>
      <c r="AI2" s="190" t="s">
        <v>88</v>
      </c>
      <c r="AJ2" s="191"/>
      <c r="AK2" s="192"/>
    </row>
    <row r="3" spans="1:37" x14ac:dyDescent="0.25">
      <c r="A3" s="194"/>
      <c r="B3" s="144" t="s">
        <v>89</v>
      </c>
      <c r="C3" s="144" t="s">
        <v>90</v>
      </c>
      <c r="D3" s="144" t="s">
        <v>91</v>
      </c>
      <c r="E3" s="144" t="s">
        <v>92</v>
      </c>
      <c r="F3" s="144" t="s">
        <v>93</v>
      </c>
      <c r="G3" s="144" t="s">
        <v>94</v>
      </c>
      <c r="H3" s="144" t="s">
        <v>93</v>
      </c>
      <c r="I3" s="144" t="s">
        <v>94</v>
      </c>
      <c r="J3" s="144" t="s">
        <v>93</v>
      </c>
      <c r="K3" s="144" t="s">
        <v>94</v>
      </c>
      <c r="L3" s="144" t="s">
        <v>93</v>
      </c>
      <c r="M3" s="144" t="s">
        <v>94</v>
      </c>
      <c r="N3" s="144" t="s">
        <v>93</v>
      </c>
      <c r="O3" s="144" t="s">
        <v>94</v>
      </c>
      <c r="P3" s="144" t="s">
        <v>93</v>
      </c>
      <c r="Q3" s="144" t="s">
        <v>94</v>
      </c>
      <c r="R3" s="144" t="s">
        <v>93</v>
      </c>
      <c r="S3" s="144" t="s">
        <v>94</v>
      </c>
      <c r="T3" s="144" t="s">
        <v>93</v>
      </c>
      <c r="U3" s="144" t="s">
        <v>94</v>
      </c>
      <c r="V3" s="144" t="s">
        <v>93</v>
      </c>
      <c r="W3" s="144" t="s">
        <v>94</v>
      </c>
      <c r="X3" s="144" t="s">
        <v>93</v>
      </c>
      <c r="Y3" s="144" t="s">
        <v>94</v>
      </c>
      <c r="Z3" s="144" t="s">
        <v>93</v>
      </c>
      <c r="AA3" s="144" t="s">
        <v>94</v>
      </c>
      <c r="AB3" s="144" t="s">
        <v>95</v>
      </c>
      <c r="AD3" s="194"/>
      <c r="AE3" s="144" t="s">
        <v>93</v>
      </c>
      <c r="AF3" s="144" t="s">
        <v>94</v>
      </c>
      <c r="AG3" s="144" t="s">
        <v>96</v>
      </c>
      <c r="AI3" s="125" t="s">
        <v>93</v>
      </c>
      <c r="AJ3" s="125" t="s">
        <v>94</v>
      </c>
      <c r="AK3" s="125" t="s">
        <v>95</v>
      </c>
    </row>
    <row r="4" spans="1:37" x14ac:dyDescent="0.25">
      <c r="A4" s="144" t="s">
        <v>12</v>
      </c>
      <c r="B4" s="144">
        <v>13021211.780000001</v>
      </c>
      <c r="C4" s="144">
        <v>1492712</v>
      </c>
      <c r="D4" s="144">
        <v>21653484.989999995</v>
      </c>
      <c r="E4" s="144">
        <v>1769425</v>
      </c>
      <c r="F4" s="144">
        <v>16029663.559999999</v>
      </c>
      <c r="G4" s="144">
        <v>1967312</v>
      </c>
      <c r="H4" s="144">
        <v>20204268.52</v>
      </c>
      <c r="I4" s="144">
        <v>2312789</v>
      </c>
      <c r="J4" s="144">
        <v>19993038.620000001</v>
      </c>
      <c r="K4" s="144">
        <v>2342113</v>
      </c>
      <c r="L4" s="144">
        <v>10674429.950000001</v>
      </c>
      <c r="M4" s="144">
        <v>2483754</v>
      </c>
      <c r="N4" s="144">
        <v>11840005.039999995</v>
      </c>
      <c r="O4" s="144">
        <v>2235184</v>
      </c>
      <c r="P4" s="144">
        <v>11845955.210000001</v>
      </c>
      <c r="Q4" s="144">
        <v>2290358</v>
      </c>
      <c r="R4" s="144">
        <v>9618205.0099999979</v>
      </c>
      <c r="S4" s="144">
        <v>2320721</v>
      </c>
      <c r="T4" s="144">
        <v>8814839.3099999987</v>
      </c>
      <c r="U4" s="144">
        <v>2295462</v>
      </c>
      <c r="V4" s="144">
        <v>10812733.329999998</v>
      </c>
      <c r="W4" s="144">
        <v>2315161</v>
      </c>
      <c r="X4" s="144">
        <v>10379696.699999997</v>
      </c>
      <c r="Y4" s="144">
        <v>2181842</v>
      </c>
      <c r="Z4" s="144">
        <v>164887532.01999998</v>
      </c>
      <c r="AA4" s="144">
        <v>26006833</v>
      </c>
      <c r="AB4" s="144">
        <v>190894365.01999998</v>
      </c>
      <c r="AD4" s="144" t="s">
        <v>12</v>
      </c>
      <c r="AE4" s="144">
        <v>110649806.26000002</v>
      </c>
      <c r="AF4" s="144">
        <v>13664277</v>
      </c>
      <c r="AG4" s="144">
        <v>124314083.25999999</v>
      </c>
      <c r="AI4" s="125">
        <v>0.49017461117423516</v>
      </c>
      <c r="AJ4" s="125">
        <v>0.9032717940363767</v>
      </c>
      <c r="AK4" s="125">
        <v>0.53558116678340373</v>
      </c>
    </row>
    <row r="5" spans="1:37" x14ac:dyDescent="0.25">
      <c r="A5" s="144" t="s">
        <v>56</v>
      </c>
      <c r="B5" s="144">
        <v>488449.47000000003</v>
      </c>
      <c r="C5" s="144">
        <v>27054</v>
      </c>
      <c r="D5" s="144">
        <v>518160.63</v>
      </c>
      <c r="E5" s="144">
        <v>14293</v>
      </c>
      <c r="F5" s="144">
        <v>453091.45</v>
      </c>
      <c r="G5" s="144">
        <v>56749</v>
      </c>
      <c r="H5" s="144">
        <v>752427.08</v>
      </c>
      <c r="I5" s="144">
        <v>29439</v>
      </c>
      <c r="J5" s="144">
        <v>458532.51</v>
      </c>
      <c r="K5" s="144">
        <v>29406.9</v>
      </c>
      <c r="L5" s="144">
        <v>725167.36</v>
      </c>
      <c r="M5" s="144">
        <v>92581.2</v>
      </c>
      <c r="N5" s="144">
        <v>458876.85</v>
      </c>
      <c r="O5" s="144">
        <v>50835</v>
      </c>
      <c r="P5" s="144">
        <v>715123.65</v>
      </c>
      <c r="Q5" s="144">
        <v>128190</v>
      </c>
      <c r="R5" s="144">
        <v>442928.81999999995</v>
      </c>
      <c r="S5" s="144">
        <v>73803.13</v>
      </c>
      <c r="T5" s="144">
        <v>825975.19</v>
      </c>
      <c r="U5" s="144">
        <v>38756.199999999997</v>
      </c>
      <c r="V5" s="144">
        <v>949318.94</v>
      </c>
      <c r="W5" s="144">
        <v>142865</v>
      </c>
      <c r="X5" s="144">
        <v>726722.72000000009</v>
      </c>
      <c r="Y5" s="144">
        <v>48701</v>
      </c>
      <c r="Z5" s="144">
        <v>7514774.669999999</v>
      </c>
      <c r="AA5" s="144">
        <v>732673.42999999993</v>
      </c>
      <c r="AB5" s="144">
        <v>8247448.0999999987</v>
      </c>
      <c r="AD5" s="144" t="s">
        <v>56</v>
      </c>
      <c r="AE5" s="144">
        <v>7613514.4000000004</v>
      </c>
      <c r="AF5" s="144">
        <v>379702</v>
      </c>
      <c r="AG5" s="144">
        <v>7993216.4000000004</v>
      </c>
      <c r="AI5" s="125">
        <v>-1.2969008110105023E-2</v>
      </c>
      <c r="AJ5" s="125">
        <v>0.92960118724684082</v>
      </c>
      <c r="AK5" s="125">
        <v>3.1805932340327768E-2</v>
      </c>
    </row>
    <row r="6" spans="1:37" x14ac:dyDescent="0.25">
      <c r="A6" s="144" t="s">
        <v>97</v>
      </c>
      <c r="B6" s="144">
        <v>310986</v>
      </c>
      <c r="C6" s="144">
        <v>82917</v>
      </c>
      <c r="D6" s="144">
        <v>278421</v>
      </c>
      <c r="E6" s="144">
        <v>64664</v>
      </c>
      <c r="F6" s="144">
        <v>251224</v>
      </c>
      <c r="G6" s="144">
        <v>5942</v>
      </c>
      <c r="H6" s="144">
        <v>310982</v>
      </c>
      <c r="I6" s="144">
        <v>2267</v>
      </c>
      <c r="J6" s="144">
        <v>222513</v>
      </c>
      <c r="K6" s="144">
        <v>75302</v>
      </c>
      <c r="L6" s="144">
        <v>171123.5</v>
      </c>
      <c r="M6" s="144">
        <v>68785</v>
      </c>
      <c r="N6" s="144">
        <v>561471.6</v>
      </c>
      <c r="O6" s="144">
        <v>31456</v>
      </c>
      <c r="P6" s="144">
        <v>915092.6</v>
      </c>
      <c r="Q6" s="144">
        <v>237962</v>
      </c>
      <c r="R6" s="144">
        <v>756600</v>
      </c>
      <c r="S6" s="144">
        <v>9049</v>
      </c>
      <c r="T6" s="144">
        <v>407315</v>
      </c>
      <c r="U6" s="144">
        <v>31210</v>
      </c>
      <c r="V6" s="144">
        <v>566351</v>
      </c>
      <c r="W6" s="144">
        <v>98017</v>
      </c>
      <c r="X6" s="144">
        <v>305842</v>
      </c>
      <c r="Y6" s="144">
        <v>48203</v>
      </c>
      <c r="Z6" s="144">
        <v>5057921.7</v>
      </c>
      <c r="AA6" s="144">
        <v>755774</v>
      </c>
      <c r="AB6" s="144">
        <v>5813695.7000000002</v>
      </c>
      <c r="AD6" s="144" t="s">
        <v>97</v>
      </c>
      <c r="AE6" s="144">
        <v>3105905</v>
      </c>
      <c r="AF6" s="144">
        <v>400351</v>
      </c>
      <c r="AG6" s="144">
        <v>3506256</v>
      </c>
      <c r="AI6" s="125">
        <v>0.62848564267097684</v>
      </c>
      <c r="AJ6" s="125">
        <v>0.88777847438872393</v>
      </c>
      <c r="AK6" s="125">
        <v>0.65809219292601573</v>
      </c>
    </row>
    <row r="7" spans="1:37" x14ac:dyDescent="0.25">
      <c r="A7" s="144" t="s">
        <v>98</v>
      </c>
      <c r="B7" s="144">
        <v>967922.9</v>
      </c>
      <c r="C7" s="144">
        <v>75806.7</v>
      </c>
      <c r="D7" s="144">
        <v>1189438.67</v>
      </c>
      <c r="E7" s="144">
        <v>115279</v>
      </c>
      <c r="F7" s="144">
        <v>1204206.82</v>
      </c>
      <c r="G7" s="144">
        <v>165143.9</v>
      </c>
      <c r="H7" s="144">
        <v>1372800.57</v>
      </c>
      <c r="I7" s="144">
        <v>111529.59999999999</v>
      </c>
      <c r="J7" s="144">
        <v>778455</v>
      </c>
      <c r="K7" s="144">
        <v>105184.72</v>
      </c>
      <c r="L7" s="144">
        <v>919464.13</v>
      </c>
      <c r="M7" s="144">
        <v>102037.1</v>
      </c>
      <c r="N7" s="144">
        <v>769851</v>
      </c>
      <c r="O7" s="144">
        <v>103409.7</v>
      </c>
      <c r="P7" s="144">
        <v>606505.37</v>
      </c>
      <c r="Q7" s="144">
        <v>102940.58</v>
      </c>
      <c r="R7" s="144">
        <v>733830.29999999993</v>
      </c>
      <c r="S7" s="144">
        <v>104910.86000000002</v>
      </c>
      <c r="T7" s="144">
        <v>759488.99999999988</v>
      </c>
      <c r="U7" s="144">
        <v>161053.29999999999</v>
      </c>
      <c r="V7" s="144">
        <v>809860.7</v>
      </c>
      <c r="W7" s="144">
        <v>191792.7</v>
      </c>
      <c r="X7" s="144">
        <v>1046727.5</v>
      </c>
      <c r="Y7" s="144">
        <v>231964.6</v>
      </c>
      <c r="Z7" s="144">
        <v>11158551.959999999</v>
      </c>
      <c r="AA7" s="144">
        <v>1571052.7599999998</v>
      </c>
      <c r="AB7" s="144">
        <v>12729604.719999999</v>
      </c>
      <c r="AD7" s="144" t="s">
        <v>98</v>
      </c>
      <c r="AE7" s="144">
        <v>10006847.359999999</v>
      </c>
      <c r="AF7" s="144">
        <v>1650034.8599999999</v>
      </c>
      <c r="AG7" s="144">
        <v>11656882.219999999</v>
      </c>
      <c r="AI7" s="125">
        <v>0.11509165260216378</v>
      </c>
      <c r="AJ7" s="125">
        <v>-4.7866928096294947E-2</v>
      </c>
      <c r="AK7" s="125">
        <v>9.2024821024570672E-2</v>
      </c>
    </row>
    <row r="8" spans="1:37" x14ac:dyDescent="0.25">
      <c r="A8" s="144" t="s">
        <v>99</v>
      </c>
      <c r="B8" s="144">
        <v>0</v>
      </c>
      <c r="C8" s="144">
        <v>0</v>
      </c>
      <c r="D8" s="144">
        <v>0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4">
        <v>0</v>
      </c>
      <c r="S8" s="144">
        <v>0</v>
      </c>
      <c r="T8" s="144">
        <v>65910.600000000006</v>
      </c>
      <c r="U8" s="144">
        <v>0</v>
      </c>
      <c r="V8" s="144">
        <v>47701.81</v>
      </c>
      <c r="W8" s="144">
        <v>0</v>
      </c>
      <c r="X8" s="144">
        <v>15373</v>
      </c>
      <c r="Y8" s="144">
        <v>293</v>
      </c>
      <c r="Z8" s="144">
        <v>128985.41</v>
      </c>
      <c r="AA8" s="144">
        <v>293</v>
      </c>
      <c r="AB8" s="144">
        <v>129278.41</v>
      </c>
      <c r="AD8" s="144" t="s">
        <v>99</v>
      </c>
      <c r="AE8" s="144">
        <v>0</v>
      </c>
      <c r="AF8" s="144">
        <v>0</v>
      </c>
      <c r="AG8" s="144">
        <v>0</v>
      </c>
      <c r="AI8" s="125"/>
      <c r="AJ8" s="125"/>
      <c r="AK8" s="125"/>
    </row>
    <row r="9" spans="1:37" x14ac:dyDescent="0.25">
      <c r="A9" s="144" t="s">
        <v>58</v>
      </c>
      <c r="B9" s="144">
        <v>14788570.150000002</v>
      </c>
      <c r="C9" s="144">
        <v>1678489.7</v>
      </c>
      <c r="D9" s="144">
        <v>23639505.289999992</v>
      </c>
      <c r="E9" s="144">
        <v>1963661</v>
      </c>
      <c r="F9" s="144">
        <v>17938185.829999998</v>
      </c>
      <c r="G9" s="144">
        <v>2195146.9</v>
      </c>
      <c r="H9" s="144">
        <v>22640478.169999998</v>
      </c>
      <c r="I9" s="144">
        <v>2456024.6</v>
      </c>
      <c r="J9" s="144">
        <v>21452539.130000003</v>
      </c>
      <c r="K9" s="144">
        <v>2552006.62</v>
      </c>
      <c r="L9" s="144">
        <v>12490184.940000001</v>
      </c>
      <c r="M9" s="144">
        <v>2747157.3000000003</v>
      </c>
      <c r="N9" s="144">
        <v>13630204.489999995</v>
      </c>
      <c r="O9" s="144">
        <v>2420884.7000000002</v>
      </c>
      <c r="P9" s="144">
        <v>14082676.83</v>
      </c>
      <c r="Q9" s="144">
        <v>2759450.58</v>
      </c>
      <c r="R9" s="144">
        <v>11551564.129999999</v>
      </c>
      <c r="S9" s="144">
        <v>2508483.9899999998</v>
      </c>
      <c r="T9" s="144">
        <v>10873529.099999998</v>
      </c>
      <c r="U9" s="144">
        <v>2526481.5</v>
      </c>
      <c r="V9" s="144">
        <v>13185965.779999997</v>
      </c>
      <c r="W9" s="144">
        <v>2747835.7</v>
      </c>
      <c r="X9" s="144">
        <v>12474361.919999998</v>
      </c>
      <c r="Y9" s="144">
        <v>2511003.6</v>
      </c>
      <c r="Z9" s="144">
        <v>188747765.75999996</v>
      </c>
      <c r="AA9" s="144">
        <v>29066626.189999998</v>
      </c>
      <c r="AB9" s="144">
        <v>217814391.94999996</v>
      </c>
      <c r="AD9" s="144" t="s">
        <v>58</v>
      </c>
      <c r="AE9" s="144">
        <v>131376073.02000003</v>
      </c>
      <c r="AF9" s="144">
        <v>16094364.859999999</v>
      </c>
      <c r="AG9" s="144">
        <v>147470437.88</v>
      </c>
      <c r="AI9" s="125">
        <v>0.43669818575918279</v>
      </c>
      <c r="AJ9" s="125">
        <v>0.80601262882019675</v>
      </c>
      <c r="AK9" s="125">
        <v>0.47700376483075485</v>
      </c>
    </row>
    <row r="15" spans="1:37" x14ac:dyDescent="0.25">
      <c r="A15" s="196" t="s">
        <v>104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</row>
    <row r="16" spans="1:37" x14ac:dyDescent="0.25">
      <c r="A16" s="194" t="s">
        <v>87</v>
      </c>
      <c r="B16" s="194" t="s">
        <v>61</v>
      </c>
      <c r="C16" s="194"/>
      <c r="D16" s="194" t="s">
        <v>62</v>
      </c>
      <c r="E16" s="194"/>
      <c r="F16" s="194" t="s">
        <v>63</v>
      </c>
      <c r="G16" s="194"/>
      <c r="H16" s="194" t="s">
        <v>64</v>
      </c>
      <c r="I16" s="194"/>
      <c r="J16" s="194" t="s">
        <v>65</v>
      </c>
      <c r="K16" s="194"/>
      <c r="L16" s="194" t="s">
        <v>66</v>
      </c>
      <c r="M16" s="194"/>
      <c r="N16" s="194" t="s">
        <v>2</v>
      </c>
      <c r="O16" s="194"/>
      <c r="P16" s="194" t="s">
        <v>3</v>
      </c>
      <c r="Q16" s="194"/>
      <c r="R16" s="194" t="s">
        <v>4</v>
      </c>
      <c r="S16" s="194"/>
      <c r="T16" s="194" t="s">
        <v>5</v>
      </c>
      <c r="U16" s="194"/>
      <c r="V16" s="194" t="s">
        <v>6</v>
      </c>
      <c r="W16" s="194"/>
      <c r="X16" s="194" t="s">
        <v>7</v>
      </c>
      <c r="Y16" s="194"/>
      <c r="Z16" s="144" t="s">
        <v>58</v>
      </c>
      <c r="AA16" s="144"/>
      <c r="AB16" s="144"/>
      <c r="AD16" s="194" t="s">
        <v>87</v>
      </c>
      <c r="AE16" s="194" t="s">
        <v>100</v>
      </c>
      <c r="AF16" s="194"/>
      <c r="AG16" s="194"/>
      <c r="AI16" s="195" t="s">
        <v>88</v>
      </c>
      <c r="AJ16" s="195"/>
      <c r="AK16" s="195"/>
    </row>
    <row r="17" spans="1:37" x14ac:dyDescent="0.25">
      <c r="A17" s="194"/>
      <c r="B17" s="144" t="s">
        <v>89</v>
      </c>
      <c r="C17" s="144" t="s">
        <v>90</v>
      </c>
      <c r="D17" s="144" t="s">
        <v>91</v>
      </c>
      <c r="E17" s="144" t="s">
        <v>92</v>
      </c>
      <c r="F17" s="144" t="s">
        <v>93</v>
      </c>
      <c r="G17" s="144" t="s">
        <v>94</v>
      </c>
      <c r="H17" s="144" t="s">
        <v>93</v>
      </c>
      <c r="I17" s="144" t="s">
        <v>94</v>
      </c>
      <c r="J17" s="144" t="s">
        <v>93</v>
      </c>
      <c r="K17" s="144" t="s">
        <v>94</v>
      </c>
      <c r="L17" s="144" t="s">
        <v>93</v>
      </c>
      <c r="M17" s="144" t="s">
        <v>94</v>
      </c>
      <c r="N17" s="144" t="s">
        <v>93</v>
      </c>
      <c r="O17" s="144" t="s">
        <v>94</v>
      </c>
      <c r="P17" s="144" t="s">
        <v>93</v>
      </c>
      <c r="Q17" s="144" t="s">
        <v>94</v>
      </c>
      <c r="R17" s="144" t="s">
        <v>93</v>
      </c>
      <c r="S17" s="144" t="s">
        <v>94</v>
      </c>
      <c r="T17" s="144" t="s">
        <v>93</v>
      </c>
      <c r="U17" s="144" t="s">
        <v>94</v>
      </c>
      <c r="V17" s="144" t="s">
        <v>93</v>
      </c>
      <c r="W17" s="144" t="s">
        <v>94</v>
      </c>
      <c r="X17" s="144" t="s">
        <v>93</v>
      </c>
      <c r="Y17" s="144" t="s">
        <v>94</v>
      </c>
      <c r="Z17" s="144" t="s">
        <v>93</v>
      </c>
      <c r="AA17" s="144" t="s">
        <v>94</v>
      </c>
      <c r="AB17" s="144" t="s">
        <v>95</v>
      </c>
      <c r="AD17" s="194"/>
      <c r="AE17" s="144" t="s">
        <v>93</v>
      </c>
      <c r="AF17" s="144" t="s">
        <v>94</v>
      </c>
      <c r="AG17" s="144" t="s">
        <v>96</v>
      </c>
      <c r="AI17" s="125" t="s">
        <v>93</v>
      </c>
      <c r="AJ17" s="125" t="s">
        <v>94</v>
      </c>
      <c r="AK17" s="125" t="s">
        <v>95</v>
      </c>
    </row>
    <row r="18" spans="1:37" x14ac:dyDescent="0.25">
      <c r="A18" s="144" t="s">
        <v>12</v>
      </c>
      <c r="B18" s="144">
        <v>4697691.74</v>
      </c>
      <c r="C18" s="144">
        <v>266181</v>
      </c>
      <c r="D18" s="144">
        <v>4609754</v>
      </c>
      <c r="E18" s="144">
        <v>290955</v>
      </c>
      <c r="F18" s="144">
        <v>6127449</v>
      </c>
      <c r="G18" s="144">
        <v>423064</v>
      </c>
      <c r="H18" s="144">
        <v>6520956.0099999998</v>
      </c>
      <c r="I18" s="144">
        <v>242255</v>
      </c>
      <c r="J18" s="144">
        <v>6267621.2999999998</v>
      </c>
      <c r="K18" s="144">
        <v>1570141</v>
      </c>
      <c r="L18" s="144">
        <v>6291221.3600000003</v>
      </c>
      <c r="M18" s="144">
        <v>273317</v>
      </c>
      <c r="N18" s="144">
        <v>5731818</v>
      </c>
      <c r="O18" s="144">
        <v>270835</v>
      </c>
      <c r="P18" s="144">
        <v>7583972</v>
      </c>
      <c r="Q18" s="144">
        <v>297661</v>
      </c>
      <c r="R18" s="144">
        <v>5616168</v>
      </c>
      <c r="S18" s="144">
        <v>261026</v>
      </c>
      <c r="T18" s="144">
        <v>5058785</v>
      </c>
      <c r="U18" s="144">
        <v>255614</v>
      </c>
      <c r="V18" s="144">
        <v>5625978</v>
      </c>
      <c r="W18" s="144">
        <v>336097</v>
      </c>
      <c r="X18" s="144">
        <v>5065124</v>
      </c>
      <c r="Y18" s="144">
        <v>261941</v>
      </c>
      <c r="Z18" s="144">
        <v>69196538.409999996</v>
      </c>
      <c r="AA18" s="144">
        <v>4749087</v>
      </c>
      <c r="AB18" s="144">
        <v>73945625.409999996</v>
      </c>
      <c r="AD18" s="144" t="s">
        <v>12</v>
      </c>
      <c r="AE18" s="144">
        <v>40471170.129999995</v>
      </c>
      <c r="AF18" s="144">
        <v>4081504.2</v>
      </c>
      <c r="AG18" s="144">
        <v>44552674.329999998</v>
      </c>
      <c r="AI18" s="125">
        <v>0.70977360396868772</v>
      </c>
      <c r="AJ18" s="125">
        <v>0.16356293348907977</v>
      </c>
      <c r="AK18" s="125">
        <v>0.65973483123117382</v>
      </c>
    </row>
    <row r="19" spans="1:37" x14ac:dyDescent="0.25">
      <c r="A19" s="144" t="s">
        <v>56</v>
      </c>
      <c r="B19" s="144">
        <v>3437</v>
      </c>
      <c r="C19" s="144">
        <v>1962</v>
      </c>
      <c r="D19" s="144">
        <v>3436</v>
      </c>
      <c r="E19" s="144">
        <v>3120</v>
      </c>
      <c r="F19" s="144">
        <v>3075</v>
      </c>
      <c r="G19" s="144">
        <v>2476</v>
      </c>
      <c r="H19" s="144">
        <v>3540</v>
      </c>
      <c r="I19" s="144">
        <v>1990</v>
      </c>
      <c r="J19" s="144">
        <v>1530</v>
      </c>
      <c r="K19" s="144">
        <v>2859</v>
      </c>
      <c r="L19" s="144">
        <v>3205</v>
      </c>
      <c r="M19" s="144">
        <v>2067</v>
      </c>
      <c r="N19" s="144">
        <v>2753</v>
      </c>
      <c r="O19" s="144">
        <v>2065</v>
      </c>
      <c r="P19" s="144">
        <v>2679</v>
      </c>
      <c r="Q19" s="144">
        <v>2674</v>
      </c>
      <c r="R19" s="144">
        <v>2727</v>
      </c>
      <c r="S19" s="144">
        <v>3194</v>
      </c>
      <c r="T19" s="144">
        <v>2905</v>
      </c>
      <c r="U19" s="144">
        <v>2489</v>
      </c>
      <c r="V19" s="144">
        <v>4081</v>
      </c>
      <c r="W19" s="144">
        <v>1697</v>
      </c>
      <c r="X19" s="144">
        <v>2653</v>
      </c>
      <c r="Y19" s="144">
        <v>1939</v>
      </c>
      <c r="Z19" s="144">
        <v>36021</v>
      </c>
      <c r="AA19" s="144">
        <v>28532</v>
      </c>
      <c r="AB19" s="144">
        <v>64553</v>
      </c>
      <c r="AD19" s="144" t="s">
        <v>56</v>
      </c>
      <c r="AE19" s="144">
        <v>25017</v>
      </c>
      <c r="AF19" s="144">
        <v>10045</v>
      </c>
      <c r="AG19" s="144">
        <v>35062</v>
      </c>
      <c r="AI19" s="125">
        <v>0.43986089459167765</v>
      </c>
      <c r="AJ19" s="125">
        <v>1.8404181184668988</v>
      </c>
      <c r="AK19" s="125">
        <v>0.84111003365466885</v>
      </c>
    </row>
    <row r="20" spans="1:37" x14ac:dyDescent="0.25">
      <c r="A20" s="144" t="s">
        <v>97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>
        <v>0</v>
      </c>
      <c r="AA20" s="144">
        <v>0</v>
      </c>
      <c r="AB20" s="144">
        <v>0</v>
      </c>
      <c r="AD20" s="144" t="s">
        <v>97</v>
      </c>
      <c r="AE20" s="144">
        <v>0</v>
      </c>
      <c r="AF20" s="144">
        <v>0</v>
      </c>
      <c r="AG20" s="144">
        <v>0</v>
      </c>
      <c r="AI20" s="125"/>
      <c r="AJ20" s="125"/>
      <c r="AK20" s="125"/>
    </row>
    <row r="21" spans="1:37" x14ac:dyDescent="0.25">
      <c r="A21" s="144" t="s">
        <v>98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>
        <v>0</v>
      </c>
      <c r="AA21" s="144">
        <v>0</v>
      </c>
      <c r="AB21" s="144">
        <v>0</v>
      </c>
      <c r="AD21" s="144" t="s">
        <v>98</v>
      </c>
      <c r="AE21" s="144">
        <v>0</v>
      </c>
      <c r="AF21" s="144">
        <v>0</v>
      </c>
      <c r="AG21" s="144">
        <v>0</v>
      </c>
      <c r="AI21" s="125"/>
      <c r="AJ21" s="125"/>
      <c r="AK21" s="125"/>
    </row>
    <row r="22" spans="1:37" x14ac:dyDescent="0.25">
      <c r="A22" s="144" t="s">
        <v>99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>
        <v>0</v>
      </c>
      <c r="AA22" s="144">
        <v>0</v>
      </c>
      <c r="AB22" s="144">
        <v>0</v>
      </c>
      <c r="AD22" s="144" t="s">
        <v>99</v>
      </c>
      <c r="AE22" s="144">
        <v>0</v>
      </c>
      <c r="AF22" s="144">
        <v>0</v>
      </c>
      <c r="AG22" s="144">
        <v>0</v>
      </c>
      <c r="AI22" s="125"/>
      <c r="AJ22" s="125"/>
      <c r="AK22" s="125"/>
    </row>
    <row r="23" spans="1:37" x14ac:dyDescent="0.25">
      <c r="A23" s="144" t="s">
        <v>58</v>
      </c>
      <c r="B23" s="144">
        <v>4701128.74</v>
      </c>
      <c r="C23" s="144">
        <v>268143</v>
      </c>
      <c r="D23" s="144">
        <v>4613190</v>
      </c>
      <c r="E23" s="144">
        <v>294075</v>
      </c>
      <c r="F23" s="144">
        <v>6130524</v>
      </c>
      <c r="G23" s="144">
        <v>425540</v>
      </c>
      <c r="H23" s="144">
        <v>6524496.0099999998</v>
      </c>
      <c r="I23" s="144">
        <v>244245</v>
      </c>
      <c r="J23" s="144">
        <v>6269151.2999999998</v>
      </c>
      <c r="K23" s="144">
        <v>1573000</v>
      </c>
      <c r="L23" s="144">
        <v>6294426.3600000003</v>
      </c>
      <c r="M23" s="144">
        <v>275384</v>
      </c>
      <c r="N23" s="144">
        <v>5734571</v>
      </c>
      <c r="O23" s="144">
        <v>272900</v>
      </c>
      <c r="P23" s="144">
        <v>7586651</v>
      </c>
      <c r="Q23" s="144">
        <v>300335</v>
      </c>
      <c r="R23" s="144">
        <v>5618895</v>
      </c>
      <c r="S23" s="144">
        <v>264220</v>
      </c>
      <c r="T23" s="144">
        <v>5061690</v>
      </c>
      <c r="U23" s="144">
        <v>258103</v>
      </c>
      <c r="V23" s="144">
        <v>5630059</v>
      </c>
      <c r="W23" s="144">
        <v>337794</v>
      </c>
      <c r="X23" s="144">
        <v>5067777</v>
      </c>
      <c r="Y23" s="144">
        <v>263880</v>
      </c>
      <c r="Z23" s="144">
        <v>69232559.409999996</v>
      </c>
      <c r="AA23" s="144">
        <v>4777619</v>
      </c>
      <c r="AB23" s="144">
        <v>74010178.409999996</v>
      </c>
      <c r="AD23" s="144" t="s">
        <v>58</v>
      </c>
      <c r="AE23" s="144">
        <v>40496187.129999995</v>
      </c>
      <c r="AF23" s="144">
        <v>4091549.2</v>
      </c>
      <c r="AG23" s="144">
        <v>44587736.329999998</v>
      </c>
      <c r="AI23" s="125">
        <v>0.70960686219053448</v>
      </c>
      <c r="AJ23" s="125">
        <v>0.16767971407993817</v>
      </c>
      <c r="AK23" s="125">
        <v>0.65987745738515269</v>
      </c>
    </row>
    <row r="25" spans="1:37" x14ac:dyDescent="0.25">
      <c r="W25" t="s">
        <v>12</v>
      </c>
      <c r="X25">
        <v>34681845</v>
      </c>
      <c r="Y25">
        <v>1683174</v>
      </c>
      <c r="AD25" t="s">
        <v>101</v>
      </c>
      <c r="AE25" t="s">
        <v>86</v>
      </c>
      <c r="AF25" t="s">
        <v>76</v>
      </c>
      <c r="AG25" t="s">
        <v>75</v>
      </c>
    </row>
    <row r="26" spans="1:37" x14ac:dyDescent="0.25">
      <c r="W26" t="s">
        <v>56</v>
      </c>
      <c r="X26">
        <v>17798</v>
      </c>
      <c r="Y26">
        <v>14058</v>
      </c>
      <c r="AD26" t="s">
        <v>102</v>
      </c>
      <c r="AE26" s="121">
        <v>217814391.94999996</v>
      </c>
      <c r="AF26" s="121">
        <v>147470437.88</v>
      </c>
      <c r="AG26" s="121">
        <v>0.47700376483075485</v>
      </c>
    </row>
    <row r="27" spans="1:37" x14ac:dyDescent="0.25">
      <c r="AD27" t="s">
        <v>103</v>
      </c>
      <c r="AE27" s="121">
        <v>74010178.409999996</v>
      </c>
      <c r="AF27" s="121">
        <v>44587736.329999998</v>
      </c>
      <c r="AG27" s="121">
        <v>0.65987745738515269</v>
      </c>
    </row>
  </sheetData>
  <mergeCells count="34">
    <mergeCell ref="AE16:AG16"/>
    <mergeCell ref="AE2:AG2"/>
    <mergeCell ref="AI16:AK16"/>
    <mergeCell ref="A15:AB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A16:A17"/>
    <mergeCell ref="AD16:AD17"/>
    <mergeCell ref="T16:U16"/>
    <mergeCell ref="V16:W16"/>
    <mergeCell ref="X16:Y16"/>
    <mergeCell ref="AI2:AK2"/>
    <mergeCell ref="A1:AB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A2:A3"/>
    <mergeCell ref="AD2:AD3"/>
    <mergeCell ref="T2:U2"/>
    <mergeCell ref="V2:W2"/>
    <mergeCell ref="X2:Y2"/>
  </mergeCells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PAX</vt:lpstr>
      <vt:lpstr>AIRCRAFT</vt:lpstr>
      <vt:lpstr>2021 PAX</vt:lpstr>
      <vt:lpstr>2021 AIRCRAFT</vt:lpstr>
      <vt:lpstr>2021 CARGO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Airport Operations</dc:creator>
  <cp:lastModifiedBy>USER</cp:lastModifiedBy>
  <dcterms:created xsi:type="dcterms:W3CDTF">2022-04-05T09:05:16Z</dcterms:created>
  <dcterms:modified xsi:type="dcterms:W3CDTF">2022-06-20T13:32:03Z</dcterms:modified>
</cp:coreProperties>
</file>