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025"/>
  </bookViews>
  <sheets>
    <sheet name="TOTAL DOMESTIC" sheetId="3" r:id="rId1"/>
    <sheet name="TOTAL FOREIGN" sheetId="4" r:id="rId2"/>
    <sheet name="TOTAL CARGO" sheetId="5" r:id="rId3"/>
    <sheet name="Sheet1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4" i="5" l="1"/>
  <c r="Z14" i="5"/>
  <c r="AA14" i="5"/>
  <c r="AC14" i="5"/>
  <c r="AD14" i="5"/>
  <c r="AF14" i="5"/>
  <c r="AG14" i="5"/>
  <c r="AI14" i="5"/>
  <c r="AJ14" i="5"/>
  <c r="AL14" i="5"/>
  <c r="AM14" i="5"/>
  <c r="W14" i="5"/>
  <c r="Y34" i="4" l="1"/>
  <c r="AM28" i="5" l="1"/>
  <c r="AL28" i="5"/>
  <c r="AN28" i="5" s="1"/>
  <c r="AJ28" i="5"/>
  <c r="AI28" i="5"/>
  <c r="AK28" i="5" s="1"/>
  <c r="AG28" i="5"/>
  <c r="AF28" i="5"/>
  <c r="AH28" i="5" s="1"/>
  <c r="AD28" i="5"/>
  <c r="AC28" i="5"/>
  <c r="AE28" i="5" s="1"/>
  <c r="AA28" i="5"/>
  <c r="Z28" i="5"/>
  <c r="AB28" i="5" s="1"/>
  <c r="X28" i="5"/>
  <c r="AP28" i="5" s="1"/>
  <c r="W28" i="5"/>
  <c r="AO28" i="5" s="1"/>
  <c r="AQ28" i="5" s="1"/>
  <c r="R28" i="5"/>
  <c r="Q28" i="5"/>
  <c r="O28" i="5"/>
  <c r="N28" i="5"/>
  <c r="P28" i="5" s="1"/>
  <c r="L28" i="5"/>
  <c r="K28" i="5"/>
  <c r="M28" i="5" s="1"/>
  <c r="I28" i="5"/>
  <c r="H28" i="5"/>
  <c r="J28" i="5" s="1"/>
  <c r="F28" i="5"/>
  <c r="E28" i="5"/>
  <c r="G28" i="5" s="1"/>
  <c r="C28" i="5"/>
  <c r="B28" i="5"/>
  <c r="D28" i="5" s="1"/>
  <c r="AP27" i="5"/>
  <c r="AO27" i="5"/>
  <c r="AQ27" i="5" s="1"/>
  <c r="AR27" i="5" s="1"/>
  <c r="AN27" i="5"/>
  <c r="AK27" i="5"/>
  <c r="AH27" i="5"/>
  <c r="AE27" i="5"/>
  <c r="AB27" i="5"/>
  <c r="Y27" i="5"/>
  <c r="P27" i="5"/>
  <c r="M27" i="5"/>
  <c r="J27" i="5"/>
  <c r="G27" i="5"/>
  <c r="D27" i="5"/>
  <c r="AP26" i="5"/>
  <c r="AO26" i="5"/>
  <c r="AN26" i="5"/>
  <c r="AK26" i="5"/>
  <c r="AH26" i="5"/>
  <c r="AE26" i="5"/>
  <c r="AB26" i="5"/>
  <c r="Y26" i="5"/>
  <c r="P26" i="5"/>
  <c r="M26" i="5"/>
  <c r="J26" i="5"/>
  <c r="G26" i="5"/>
  <c r="D26" i="5"/>
  <c r="AP25" i="5"/>
  <c r="AO25" i="5"/>
  <c r="AQ25" i="5" s="1"/>
  <c r="AN25" i="5"/>
  <c r="AK25" i="5"/>
  <c r="AH25" i="5"/>
  <c r="AE25" i="5"/>
  <c r="AB25" i="5"/>
  <c r="Y25" i="5"/>
  <c r="U25" i="5"/>
  <c r="T25" i="5"/>
  <c r="V25" i="5" s="1"/>
  <c r="AR25" i="5" s="1"/>
  <c r="S25" i="5"/>
  <c r="P25" i="5"/>
  <c r="M25" i="5"/>
  <c r="J25" i="5"/>
  <c r="G25" i="5"/>
  <c r="D25" i="5"/>
  <c r="AP24" i="5"/>
  <c r="AO24" i="5"/>
  <c r="AQ24" i="5" s="1"/>
  <c r="AN24" i="5"/>
  <c r="AK24" i="5"/>
  <c r="AH24" i="5"/>
  <c r="AE24" i="5"/>
  <c r="AB24" i="5"/>
  <c r="Y24" i="5"/>
  <c r="U24" i="5"/>
  <c r="U28" i="5" s="1"/>
  <c r="T24" i="5"/>
  <c r="T28" i="5" s="1"/>
  <c r="V28" i="5" s="1"/>
  <c r="AR28" i="5" s="1"/>
  <c r="S24" i="5"/>
  <c r="S28" i="5" s="1"/>
  <c r="P24" i="5"/>
  <c r="M24" i="5"/>
  <c r="J24" i="5"/>
  <c r="G24" i="5"/>
  <c r="D24" i="5"/>
  <c r="V14" i="5"/>
  <c r="S14" i="5"/>
  <c r="P14" i="5"/>
  <c r="M14" i="5"/>
  <c r="J14" i="5"/>
  <c r="G14" i="5"/>
  <c r="D14" i="5"/>
  <c r="AP13" i="5"/>
  <c r="AO13" i="5"/>
  <c r="AN13" i="5"/>
  <c r="AK13" i="5"/>
  <c r="AH13" i="5"/>
  <c r="AE13" i="5"/>
  <c r="AB13" i="5"/>
  <c r="Y13" i="5"/>
  <c r="V13" i="5"/>
  <c r="S13" i="5"/>
  <c r="P13" i="5"/>
  <c r="M13" i="5"/>
  <c r="J13" i="5"/>
  <c r="G13" i="5"/>
  <c r="D13" i="5"/>
  <c r="AP12" i="5"/>
  <c r="AO12" i="5"/>
  <c r="AQ12" i="5" s="1"/>
  <c r="AN12" i="5"/>
  <c r="AK12" i="5"/>
  <c r="AH12" i="5"/>
  <c r="AE12" i="5"/>
  <c r="AB12" i="5"/>
  <c r="Y12" i="5"/>
  <c r="V12" i="5"/>
  <c r="S12" i="5"/>
  <c r="P12" i="5"/>
  <c r="M12" i="5"/>
  <c r="J12" i="5"/>
  <c r="G12" i="5"/>
  <c r="D12" i="5"/>
  <c r="AP11" i="5"/>
  <c r="AO11" i="5"/>
  <c r="AN11" i="5"/>
  <c r="AK11" i="5"/>
  <c r="AH11" i="5"/>
  <c r="AE11" i="5"/>
  <c r="AB11" i="5"/>
  <c r="Y11" i="5"/>
  <c r="V11" i="5"/>
  <c r="S11" i="5"/>
  <c r="P11" i="5"/>
  <c r="M11" i="5"/>
  <c r="J11" i="5"/>
  <c r="G11" i="5"/>
  <c r="D11" i="5"/>
  <c r="AP10" i="5"/>
  <c r="AO10" i="5"/>
  <c r="AQ10" i="5" s="1"/>
  <c r="AN10" i="5"/>
  <c r="AK10" i="5"/>
  <c r="AH10" i="5"/>
  <c r="AE10" i="5"/>
  <c r="AB10" i="5"/>
  <c r="Y10" i="5"/>
  <c r="V10" i="5"/>
  <c r="S10" i="5"/>
  <c r="P10" i="5"/>
  <c r="M10" i="5"/>
  <c r="J10" i="5"/>
  <c r="G10" i="5"/>
  <c r="D10" i="5"/>
  <c r="AP9" i="5"/>
  <c r="AP14" i="5" s="1"/>
  <c r="AO9" i="5"/>
  <c r="AN9" i="5"/>
  <c r="AN14" i="5" s="1"/>
  <c r="AK9" i="5"/>
  <c r="AH9" i="5"/>
  <c r="AH14" i="5" s="1"/>
  <c r="AE9" i="5"/>
  <c r="AB9" i="5"/>
  <c r="AB14" i="5" s="1"/>
  <c r="Y9" i="5"/>
  <c r="V9" i="5"/>
  <c r="S9" i="5"/>
  <c r="P9" i="5"/>
  <c r="M9" i="5"/>
  <c r="J9" i="5"/>
  <c r="G9" i="5"/>
  <c r="D9" i="5"/>
  <c r="AS310" i="4"/>
  <c r="AR310" i="4"/>
  <c r="AQ310" i="4"/>
  <c r="AN310" i="4"/>
  <c r="AK310" i="4"/>
  <c r="AH310" i="4"/>
  <c r="AE310" i="4"/>
  <c r="AB310" i="4"/>
  <c r="Y310" i="4"/>
  <c r="V310" i="4"/>
  <c r="S310" i="4"/>
  <c r="P310" i="4"/>
  <c r="M310" i="4"/>
  <c r="AS176" i="4"/>
  <c r="AR176" i="4"/>
  <c r="AQ176" i="4"/>
  <c r="AN176" i="4"/>
  <c r="AE176" i="4"/>
  <c r="V176" i="4"/>
  <c r="M176" i="4"/>
  <c r="AM52" i="4"/>
  <c r="AL52" i="4"/>
  <c r="AJ52" i="4"/>
  <c r="AI52" i="4"/>
  <c r="AG52" i="4"/>
  <c r="AF52" i="4"/>
  <c r="AD52" i="4"/>
  <c r="AC52" i="4"/>
  <c r="AA52" i="4"/>
  <c r="Z52" i="4"/>
  <c r="X52" i="4"/>
  <c r="W52" i="4"/>
  <c r="AQ51" i="4"/>
  <c r="AR51" i="4" s="1"/>
  <c r="AP51" i="4"/>
  <c r="AO51" i="4"/>
  <c r="AP50" i="4"/>
  <c r="AO50" i="4"/>
  <c r="AE50" i="4"/>
  <c r="AB50" i="4"/>
  <c r="AQ50" i="4" s="1"/>
  <c r="AR50" i="4" s="1"/>
  <c r="Y50" i="4"/>
  <c r="AR49" i="4"/>
  <c r="AQ49" i="4"/>
  <c r="AP49" i="4"/>
  <c r="AO49" i="4"/>
  <c r="AP48" i="4"/>
  <c r="AO48" i="4"/>
  <c r="AE48" i="4"/>
  <c r="AQ48" i="4" s="1"/>
  <c r="AR48" i="4" s="1"/>
  <c r="AQ47" i="4"/>
  <c r="AR47" i="4" s="1"/>
  <c r="AP47" i="4"/>
  <c r="AO47" i="4"/>
  <c r="AQ46" i="4"/>
  <c r="AR46" i="4" s="1"/>
  <c r="AP46" i="4"/>
  <c r="AO46" i="4"/>
  <c r="AP45" i="4"/>
  <c r="AO45" i="4"/>
  <c r="AE45" i="4"/>
  <c r="AB45" i="4"/>
  <c r="AQ45" i="4" s="1"/>
  <c r="AR45" i="4" s="1"/>
  <c r="Y45" i="4"/>
  <c r="AP44" i="4"/>
  <c r="AO44" i="4"/>
  <c r="AE44" i="4"/>
  <c r="AB44" i="4"/>
  <c r="Y44" i="4"/>
  <c r="AQ44" i="4" s="1"/>
  <c r="AR44" i="4" s="1"/>
  <c r="AQ43" i="4"/>
  <c r="AR43" i="4" s="1"/>
  <c r="AP43" i="4"/>
  <c r="AO43" i="4"/>
  <c r="AQ42" i="4"/>
  <c r="AR42" i="4" s="1"/>
  <c r="AP42" i="4"/>
  <c r="AO42" i="4"/>
  <c r="AN42" i="4"/>
  <c r="AR41" i="4"/>
  <c r="AQ41" i="4"/>
  <c r="AP41" i="4"/>
  <c r="AO41" i="4"/>
  <c r="AP40" i="4"/>
  <c r="AO40" i="4"/>
  <c r="AN40" i="4"/>
  <c r="AQ40" i="4" s="1"/>
  <c r="AR40" i="4" s="1"/>
  <c r="AQ39" i="4"/>
  <c r="AR39" i="4" s="1"/>
  <c r="AP39" i="4"/>
  <c r="AO39" i="4"/>
  <c r="AQ38" i="4"/>
  <c r="AR38" i="4" s="1"/>
  <c r="AP38" i="4"/>
  <c r="AO38" i="4"/>
  <c r="AQ37" i="4"/>
  <c r="AR37" i="4" s="1"/>
  <c r="AP37" i="4"/>
  <c r="AO37" i="4"/>
  <c r="AE37" i="4"/>
  <c r="AP36" i="4"/>
  <c r="AO36" i="4"/>
  <c r="Y36" i="4"/>
  <c r="AQ36" i="4" s="1"/>
  <c r="AR36" i="4" s="1"/>
  <c r="AP35" i="4"/>
  <c r="AO35" i="4"/>
  <c r="AN35" i="4"/>
  <c r="AB35" i="4"/>
  <c r="AQ35" i="4" s="1"/>
  <c r="AR35" i="4" s="1"/>
  <c r="AP34" i="4"/>
  <c r="AO34" i="4"/>
  <c r="AN34" i="4"/>
  <c r="AN52" i="4" s="1"/>
  <c r="AK34" i="4"/>
  <c r="AK52" i="4" s="1"/>
  <c r="AH34" i="4"/>
  <c r="AH52" i="4" s="1"/>
  <c r="AE34" i="4"/>
  <c r="AE52" i="4" s="1"/>
  <c r="AB34" i="4"/>
  <c r="AB52" i="4" s="1"/>
  <c r="Y52" i="4"/>
  <c r="AQ33" i="4"/>
  <c r="AR33" i="4" s="1"/>
  <c r="AP33" i="4"/>
  <c r="AO33" i="4"/>
  <c r="AQ32" i="4"/>
  <c r="AR32" i="4" s="1"/>
  <c r="AP32" i="4"/>
  <c r="AO32" i="4"/>
  <c r="Y32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X26" i="4"/>
  <c r="W26" i="4"/>
  <c r="AP25" i="4"/>
  <c r="AO25" i="4"/>
  <c r="AQ25" i="4" s="1"/>
  <c r="AR25" i="4" s="1"/>
  <c r="AP24" i="4"/>
  <c r="AO24" i="4"/>
  <c r="AQ24" i="4" s="1"/>
  <c r="AR24" i="4" s="1"/>
  <c r="AP23" i="4"/>
  <c r="AO23" i="4"/>
  <c r="AQ23" i="4" s="1"/>
  <c r="AR23" i="4" s="1"/>
  <c r="AP22" i="4"/>
  <c r="AO22" i="4"/>
  <c r="AQ22" i="4" s="1"/>
  <c r="AR22" i="4" s="1"/>
  <c r="AP21" i="4"/>
  <c r="AO21" i="4"/>
  <c r="AQ21" i="4" s="1"/>
  <c r="AR21" i="4" s="1"/>
  <c r="AP20" i="4"/>
  <c r="AO20" i="4"/>
  <c r="AQ20" i="4" s="1"/>
  <c r="AR20" i="4" s="1"/>
  <c r="AP19" i="4"/>
  <c r="AO19" i="4"/>
  <c r="AQ19" i="4" s="1"/>
  <c r="AR19" i="4" s="1"/>
  <c r="AP18" i="4"/>
  <c r="AO18" i="4"/>
  <c r="AQ18" i="4" s="1"/>
  <c r="AR18" i="4" s="1"/>
  <c r="AP17" i="4"/>
  <c r="AO17" i="4"/>
  <c r="AQ17" i="4" s="1"/>
  <c r="AR17" i="4" s="1"/>
  <c r="AP16" i="4"/>
  <c r="AO16" i="4"/>
  <c r="AQ16" i="4" s="1"/>
  <c r="AR16" i="4" s="1"/>
  <c r="AP15" i="4"/>
  <c r="AO15" i="4"/>
  <c r="AQ15" i="4" s="1"/>
  <c r="AR15" i="4" s="1"/>
  <c r="AP14" i="4"/>
  <c r="AO14" i="4"/>
  <c r="AQ14" i="4" s="1"/>
  <c r="AR14" i="4" s="1"/>
  <c r="AP13" i="4"/>
  <c r="AO13" i="4"/>
  <c r="AQ13" i="4" s="1"/>
  <c r="AR13" i="4" s="1"/>
  <c r="AP12" i="4"/>
  <c r="AO12" i="4"/>
  <c r="AQ12" i="4" s="1"/>
  <c r="AR12" i="4" s="1"/>
  <c r="AP11" i="4"/>
  <c r="AO11" i="4"/>
  <c r="AQ11" i="4" s="1"/>
  <c r="AR11" i="4" s="1"/>
  <c r="AP10" i="4"/>
  <c r="AO10" i="4"/>
  <c r="AQ10" i="4" s="1"/>
  <c r="AR10" i="4" s="1"/>
  <c r="AP9" i="4"/>
  <c r="AO9" i="4"/>
  <c r="AQ9" i="4" s="1"/>
  <c r="AR9" i="4" s="1"/>
  <c r="AP8" i="4"/>
  <c r="AO8" i="4"/>
  <c r="AQ8" i="4" s="1"/>
  <c r="AR8" i="4" s="1"/>
  <c r="AP7" i="4"/>
  <c r="AO7" i="4"/>
  <c r="AQ7" i="4" s="1"/>
  <c r="AR7" i="4" s="1"/>
  <c r="AP6" i="4"/>
  <c r="AP26" i="4" s="1"/>
  <c r="AO6" i="4"/>
  <c r="AO26" i="4" s="1"/>
  <c r="Y6" i="4"/>
  <c r="Y26" i="4" s="1"/>
  <c r="J77" i="3"/>
  <c r="AM76" i="3"/>
  <c r="AL76" i="3"/>
  <c r="AJ76" i="3"/>
  <c r="AI76" i="3"/>
  <c r="AG76" i="3"/>
  <c r="AF76" i="3"/>
  <c r="AD76" i="3"/>
  <c r="AC76" i="3"/>
  <c r="AA76" i="3"/>
  <c r="Z76" i="3"/>
  <c r="X76" i="3"/>
  <c r="W76" i="3"/>
  <c r="AP75" i="3"/>
  <c r="AO75" i="3"/>
  <c r="AP74" i="3"/>
  <c r="AO74" i="3"/>
  <c r="AN74" i="3"/>
  <c r="AK74" i="3"/>
  <c r="AH74" i="3"/>
  <c r="AE74" i="3"/>
  <c r="AB74" i="3"/>
  <c r="Y74" i="3"/>
  <c r="AP73" i="3"/>
  <c r="AO73" i="3"/>
  <c r="AN73" i="3"/>
  <c r="AK73" i="3"/>
  <c r="AH73" i="3"/>
  <c r="AE73" i="3"/>
  <c r="AB73" i="3"/>
  <c r="AP72" i="3"/>
  <c r="AO72" i="3"/>
  <c r="AN72" i="3"/>
  <c r="AK72" i="3"/>
  <c r="AH72" i="3"/>
  <c r="AE72" i="3"/>
  <c r="AB72" i="3"/>
  <c r="Y72" i="3"/>
  <c r="AP71" i="3"/>
  <c r="AO71" i="3"/>
  <c r="AN71" i="3"/>
  <c r="AK71" i="3"/>
  <c r="AH71" i="3"/>
  <c r="AE71" i="3"/>
  <c r="AB71" i="3"/>
  <c r="Y71" i="3"/>
  <c r="AP70" i="3"/>
  <c r="AO70" i="3"/>
  <c r="AN70" i="3"/>
  <c r="AK70" i="3"/>
  <c r="AP69" i="3"/>
  <c r="AO69" i="3"/>
  <c r="AP68" i="3"/>
  <c r="AO68" i="3"/>
  <c r="AE68" i="3"/>
  <c r="AP67" i="3"/>
  <c r="AO67" i="3"/>
  <c r="AK67" i="3"/>
  <c r="AE67" i="3"/>
  <c r="AP66" i="3"/>
  <c r="AO66" i="3"/>
  <c r="AN66" i="3"/>
  <c r="AK66" i="3"/>
  <c r="AP65" i="3"/>
  <c r="AO65" i="3"/>
  <c r="AE65" i="3"/>
  <c r="AB65" i="3"/>
  <c r="Y65" i="3"/>
  <c r="AP64" i="3"/>
  <c r="AO64" i="3"/>
  <c r="AP63" i="3"/>
  <c r="AO63" i="3"/>
  <c r="AN63" i="3"/>
  <c r="AK63" i="3"/>
  <c r="AH63" i="3"/>
  <c r="AE63" i="3"/>
  <c r="AB63" i="3"/>
  <c r="Y63" i="3"/>
  <c r="AP62" i="3"/>
  <c r="AO62" i="3"/>
  <c r="AN62" i="3"/>
  <c r="AK62" i="3"/>
  <c r="AH62" i="3"/>
  <c r="AE62" i="3"/>
  <c r="AB62" i="3"/>
  <c r="AP61" i="3"/>
  <c r="AO61" i="3"/>
  <c r="AN61" i="3"/>
  <c r="AK61" i="3"/>
  <c r="AH61" i="3"/>
  <c r="AE61" i="3"/>
  <c r="AB61" i="3"/>
  <c r="Y61" i="3"/>
  <c r="AP60" i="3"/>
  <c r="AO60" i="3"/>
  <c r="AH60" i="3"/>
  <c r="Y60" i="3"/>
  <c r="AP59" i="3"/>
  <c r="AO59" i="3"/>
  <c r="AN59" i="3"/>
  <c r="AK59" i="3"/>
  <c r="AP58" i="3"/>
  <c r="AO58" i="3"/>
  <c r="AP57" i="3"/>
  <c r="AO57" i="3"/>
  <c r="AN57" i="3"/>
  <c r="AH57" i="3"/>
  <c r="AP56" i="3"/>
  <c r="AO56" i="3"/>
  <c r="AK56" i="3"/>
  <c r="AP55" i="3"/>
  <c r="AO55" i="3"/>
  <c r="AN55" i="3"/>
  <c r="AH55" i="3"/>
  <c r="AE55" i="3"/>
  <c r="AP54" i="3"/>
  <c r="AO54" i="3"/>
  <c r="AH54" i="3"/>
  <c r="AE54" i="3"/>
  <c r="AB54" i="3"/>
  <c r="AP53" i="3"/>
  <c r="AO53" i="3"/>
  <c r="AN53" i="3"/>
  <c r="AK53" i="3"/>
  <c r="AH53" i="3"/>
  <c r="AB53" i="3"/>
  <c r="AP52" i="3"/>
  <c r="AO52" i="3"/>
  <c r="AH52" i="3"/>
  <c r="AE52" i="3"/>
  <c r="AP51" i="3"/>
  <c r="AO51" i="3"/>
  <c r="AP50" i="3"/>
  <c r="AO50" i="3"/>
  <c r="AN50" i="3"/>
  <c r="AK50" i="3"/>
  <c r="AH50" i="3"/>
  <c r="AE50" i="3"/>
  <c r="AB50" i="3"/>
  <c r="Y50" i="3"/>
  <c r="AP49" i="3"/>
  <c r="AO49" i="3"/>
  <c r="AK49" i="3"/>
  <c r="AE49" i="3"/>
  <c r="AB49" i="3"/>
  <c r="AP48" i="3"/>
  <c r="AO48" i="3"/>
  <c r="AK48" i="3"/>
  <c r="AH48" i="3"/>
  <c r="AE48" i="3"/>
  <c r="AB48" i="3"/>
  <c r="AP47" i="3"/>
  <c r="AO47" i="3"/>
  <c r="AP46" i="3"/>
  <c r="AO46" i="3"/>
  <c r="AP45" i="3"/>
  <c r="AO45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AP36" i="3"/>
  <c r="AO36" i="3"/>
  <c r="AP35" i="3"/>
  <c r="AO35" i="3"/>
  <c r="AP34" i="3"/>
  <c r="AO34" i="3"/>
  <c r="AP33" i="3"/>
  <c r="AO33" i="3"/>
  <c r="AP32" i="3"/>
  <c r="AO32" i="3"/>
  <c r="AP31" i="3"/>
  <c r="AO31" i="3"/>
  <c r="AP30" i="3"/>
  <c r="AO30" i="3"/>
  <c r="AP29" i="3"/>
  <c r="AO29" i="3"/>
  <c r="AP28" i="3"/>
  <c r="AO28" i="3"/>
  <c r="AP27" i="3"/>
  <c r="AO27" i="3"/>
  <c r="AP26" i="3"/>
  <c r="AO26" i="3"/>
  <c r="AP25" i="3"/>
  <c r="AO25" i="3"/>
  <c r="AP24" i="3"/>
  <c r="AO24" i="3"/>
  <c r="AP23" i="3"/>
  <c r="AO23" i="3"/>
  <c r="AU22" i="3"/>
  <c r="AP22" i="3"/>
  <c r="AO22" i="3"/>
  <c r="AP21" i="3"/>
  <c r="AO21" i="3"/>
  <c r="AP20" i="3"/>
  <c r="AO20" i="3"/>
  <c r="AP19" i="3"/>
  <c r="AO19" i="3"/>
  <c r="AP18" i="3"/>
  <c r="AO18" i="3"/>
  <c r="AP17" i="3"/>
  <c r="AO17" i="3"/>
  <c r="AP16" i="3"/>
  <c r="AO16" i="3"/>
  <c r="AP15" i="3"/>
  <c r="AO15" i="3"/>
  <c r="AP14" i="3"/>
  <c r="AO14" i="3"/>
  <c r="AP13" i="3"/>
  <c r="AO13" i="3"/>
  <c r="AP12" i="3"/>
  <c r="AO12" i="3"/>
  <c r="AP11" i="3"/>
  <c r="AO11" i="3"/>
  <c r="AP10" i="3"/>
  <c r="AO10" i="3"/>
  <c r="AP9" i="3"/>
  <c r="AO9" i="3"/>
  <c r="AP8" i="3"/>
  <c r="AO8" i="3"/>
  <c r="AP7" i="3"/>
  <c r="AO7" i="3"/>
  <c r="AP6" i="3"/>
  <c r="AO6" i="3"/>
  <c r="AO37" i="3" l="1"/>
  <c r="AQ24" i="3"/>
  <c r="AR24" i="3" s="1"/>
  <c r="AQ25" i="3"/>
  <c r="AR25" i="3" s="1"/>
  <c r="AQ26" i="3"/>
  <c r="AR26" i="3" s="1"/>
  <c r="AQ27" i="3"/>
  <c r="AR27" i="3" s="1"/>
  <c r="AQ28" i="3"/>
  <c r="AR28" i="3" s="1"/>
  <c r="AQ29" i="3"/>
  <c r="AR29" i="3" s="1"/>
  <c r="AQ30" i="3"/>
  <c r="AR30" i="3" s="1"/>
  <c r="AQ31" i="3"/>
  <c r="AR31" i="3" s="1"/>
  <c r="AQ32" i="3"/>
  <c r="AR32" i="3" s="1"/>
  <c r="AQ33" i="3"/>
  <c r="AR33" i="3" s="1"/>
  <c r="AQ34" i="3"/>
  <c r="AR34" i="3" s="1"/>
  <c r="AQ35" i="3"/>
  <c r="AR35" i="3" s="1"/>
  <c r="AQ36" i="3"/>
  <c r="AR36" i="3" s="1"/>
  <c r="AO76" i="3"/>
  <c r="AQ46" i="3"/>
  <c r="AR46" i="3" s="1"/>
  <c r="AQ47" i="3"/>
  <c r="AR47" i="3" s="1"/>
  <c r="AQ48" i="3"/>
  <c r="AR48" i="3" s="1"/>
  <c r="AK76" i="3"/>
  <c r="AQ54" i="3"/>
  <c r="AR54" i="3" s="1"/>
  <c r="AQ56" i="3"/>
  <c r="AR56" i="3" s="1"/>
  <c r="AQ57" i="3"/>
  <c r="AR57" i="3" s="1"/>
  <c r="AQ58" i="3"/>
  <c r="AR58" i="3" s="1"/>
  <c r="AQ59" i="3"/>
  <c r="AR59" i="3" s="1"/>
  <c r="AQ60" i="3"/>
  <c r="AR60" i="3" s="1"/>
  <c r="AQ61" i="3"/>
  <c r="AR61" i="3" s="1"/>
  <c r="AQ65" i="3"/>
  <c r="AR65" i="3" s="1"/>
  <c r="AQ66" i="3"/>
  <c r="AR66" i="3" s="1"/>
  <c r="AQ73" i="3"/>
  <c r="AR73" i="3" s="1"/>
  <c r="AQ74" i="3"/>
  <c r="AR74" i="3" s="1"/>
  <c r="AQ75" i="3"/>
  <c r="AR75" i="3" s="1"/>
  <c r="AQ6" i="3"/>
  <c r="AR6" i="3" s="1"/>
  <c r="AQ8" i="3"/>
  <c r="AR8" i="3" s="1"/>
  <c r="AQ10" i="3"/>
  <c r="AR10" i="3" s="1"/>
  <c r="AQ12" i="3"/>
  <c r="AR12" i="3" s="1"/>
  <c r="AQ14" i="3"/>
  <c r="AR14" i="3" s="1"/>
  <c r="AQ16" i="3"/>
  <c r="AR16" i="3" s="1"/>
  <c r="AQ18" i="3"/>
  <c r="AR18" i="3" s="1"/>
  <c r="AQ20" i="3"/>
  <c r="AR20" i="3" s="1"/>
  <c r="AQ22" i="3"/>
  <c r="AR22" i="3" s="1"/>
  <c r="AQ50" i="3"/>
  <c r="AR50" i="3" s="1"/>
  <c r="AQ52" i="3"/>
  <c r="AR52" i="3" s="1"/>
  <c r="AQ62" i="3"/>
  <c r="AR62" i="3" s="1"/>
  <c r="AQ64" i="3"/>
  <c r="AR64" i="3" s="1"/>
  <c r="AQ68" i="3"/>
  <c r="AR68" i="3" s="1"/>
  <c r="AQ69" i="3"/>
  <c r="AR69" i="3" s="1"/>
  <c r="AQ70" i="3"/>
  <c r="AR70" i="3" s="1"/>
  <c r="AQ71" i="3"/>
  <c r="AR71" i="3" s="1"/>
  <c r="AQ72" i="3"/>
  <c r="AR72" i="3" s="1"/>
  <c r="AR11" i="5"/>
  <c r="Y14" i="5"/>
  <c r="AE14" i="5"/>
  <c r="AK14" i="5"/>
  <c r="AQ9" i="5"/>
  <c r="AO14" i="5"/>
  <c r="AQ11" i="5"/>
  <c r="AQ13" i="5"/>
  <c r="AR13" i="5" s="1"/>
  <c r="AQ26" i="5"/>
  <c r="AR26" i="5" s="1"/>
  <c r="AQ67" i="3"/>
  <c r="AR67" i="3" s="1"/>
  <c r="AR10" i="5"/>
  <c r="AR12" i="5"/>
  <c r="Y28" i="5"/>
  <c r="V24" i="5"/>
  <c r="AR24" i="5" s="1"/>
  <c r="AQ34" i="4"/>
  <c r="AR34" i="4" s="1"/>
  <c r="AR52" i="4" s="1"/>
  <c r="AQ6" i="4"/>
  <c r="AQ23" i="3"/>
  <c r="AR23" i="3" s="1"/>
  <c r="AQ45" i="3"/>
  <c r="AP37" i="3"/>
  <c r="AQ7" i="3"/>
  <c r="AR7" i="3" s="1"/>
  <c r="AQ9" i="3"/>
  <c r="AR9" i="3" s="1"/>
  <c r="AQ11" i="3"/>
  <c r="AR11" i="3" s="1"/>
  <c r="AQ13" i="3"/>
  <c r="AR13" i="3" s="1"/>
  <c r="AQ15" i="3"/>
  <c r="AR15" i="3" s="1"/>
  <c r="AQ17" i="3"/>
  <c r="AR17" i="3" s="1"/>
  <c r="AQ19" i="3"/>
  <c r="AR19" i="3" s="1"/>
  <c r="AQ21" i="3"/>
  <c r="AR21" i="3" s="1"/>
  <c r="AP76" i="3"/>
  <c r="AB76" i="3"/>
  <c r="AH76" i="3"/>
  <c r="AQ49" i="3"/>
  <c r="AR49" i="3" s="1"/>
  <c r="AN76" i="3"/>
  <c r="AQ51" i="3"/>
  <c r="AR51" i="3" s="1"/>
  <c r="AQ53" i="3"/>
  <c r="AR53" i="3" s="1"/>
  <c r="AE76" i="3"/>
  <c r="AQ55" i="3"/>
  <c r="AR55" i="3" s="1"/>
  <c r="Y76" i="3"/>
  <c r="AQ63" i="3"/>
  <c r="AR63" i="3" s="1"/>
  <c r="AQ14" i="5" l="1"/>
  <c r="AR9" i="5"/>
  <c r="AR14" i="5" s="1"/>
  <c r="AQ26" i="4"/>
  <c r="AR6" i="4"/>
  <c r="AR26" i="4" s="1"/>
  <c r="AQ52" i="4"/>
  <c r="AR45" i="3"/>
  <c r="AR76" i="3" s="1"/>
  <c r="AQ76" i="3"/>
  <c r="AR37" i="3"/>
  <c r="AQ37" i="3"/>
</calcChain>
</file>

<file path=xl/comments1.xml><?xml version="1.0" encoding="utf-8"?>
<comments xmlns="http://schemas.openxmlformats.org/spreadsheetml/2006/main">
  <authors>
    <author>user</author>
  </authors>
  <commentList>
    <comment ref="Y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total formerly 286,145
</t>
        </r>
      </text>
    </comment>
  </commentList>
</comments>
</file>

<file path=xl/sharedStrings.xml><?xml version="1.0" encoding="utf-8"?>
<sst xmlns="http://schemas.openxmlformats.org/spreadsheetml/2006/main" count="615" uniqueCount="124">
  <si>
    <t>NCAA</t>
  </si>
  <si>
    <t>NAMA</t>
  </si>
  <si>
    <t>FAAN</t>
  </si>
  <si>
    <t>JULY</t>
  </si>
  <si>
    <t>AUGUST</t>
  </si>
  <si>
    <t>SEPTEMBER</t>
  </si>
  <si>
    <t>OCTOBER</t>
  </si>
  <si>
    <t>NOVEMBER</t>
  </si>
  <si>
    <t>DECEMBER</t>
  </si>
  <si>
    <t>AIRPORT</t>
  </si>
  <si>
    <t>LAGOS</t>
  </si>
  <si>
    <t>LAGOS INTL.</t>
  </si>
  <si>
    <t>ABUJA DOMESTIC</t>
  </si>
  <si>
    <t>ABUJA INT</t>
  </si>
  <si>
    <t>PHC DOMESTIC</t>
  </si>
  <si>
    <t>PHC INTL</t>
  </si>
  <si>
    <t>KANO DOMESTIC</t>
  </si>
  <si>
    <t>KANO INTL.</t>
  </si>
  <si>
    <t>ENUGU DOMESTIC</t>
  </si>
  <si>
    <t>ENUGU INTL</t>
  </si>
  <si>
    <t>OSUBI</t>
  </si>
  <si>
    <t>KADUNA DOM</t>
  </si>
  <si>
    <t>KADUNA INTL</t>
  </si>
  <si>
    <t>CALABAR DOM</t>
  </si>
  <si>
    <t>CALABAR INTL</t>
  </si>
  <si>
    <t>SOKOTO DOM</t>
  </si>
  <si>
    <t>SOKOTO INTL</t>
  </si>
  <si>
    <t>BENIN DOM</t>
  </si>
  <si>
    <t>MAIDUGURI DOM</t>
  </si>
  <si>
    <t>MAIDUGURI INTL</t>
  </si>
  <si>
    <t>JOS DOM</t>
  </si>
  <si>
    <t>JOS INTL</t>
  </si>
  <si>
    <t>OWERRI DOM</t>
  </si>
  <si>
    <t>YOLA DOM</t>
  </si>
  <si>
    <t>YOLA INT</t>
  </si>
  <si>
    <t>ILORIN DOM</t>
  </si>
  <si>
    <t>ILORIN INTL</t>
  </si>
  <si>
    <t>IBADAN</t>
  </si>
  <si>
    <t>MINNA</t>
  </si>
  <si>
    <t>MINNA INTL</t>
  </si>
  <si>
    <t>AKURE</t>
  </si>
  <si>
    <t>KATSINA</t>
  </si>
  <si>
    <t>MAKURDI</t>
  </si>
  <si>
    <t>AKWA IBOM DOM</t>
  </si>
  <si>
    <t>AKWA IBOM INTL</t>
  </si>
  <si>
    <t>ASABA</t>
  </si>
  <si>
    <t>GOMBE DOM</t>
  </si>
  <si>
    <t>GOMBE INTL</t>
  </si>
  <si>
    <t>EKET</t>
  </si>
  <si>
    <t>ZARIA</t>
  </si>
  <si>
    <t>BAUCHI DOM</t>
  </si>
  <si>
    <t>BAUCHI INTL</t>
  </si>
  <si>
    <t>ESCRAVOS</t>
  </si>
  <si>
    <t>FORCADOS</t>
  </si>
  <si>
    <t>KEBBI</t>
  </si>
  <si>
    <t>FINIMA</t>
  </si>
  <si>
    <t>DUTSE DOM</t>
  </si>
  <si>
    <t>DUTSE INTL</t>
  </si>
  <si>
    <t>TOTAL</t>
  </si>
  <si>
    <t>diff. in nov.</t>
  </si>
  <si>
    <t xml:space="preserve">                           DOMESTIC AND FOREIGN AIRCRAFT MOVEMENT</t>
  </si>
  <si>
    <t>LAGOS INTL</t>
  </si>
  <si>
    <t>ABUJA DOM</t>
  </si>
  <si>
    <t>ABUJA INTL</t>
  </si>
  <si>
    <t>PHC DOM</t>
  </si>
  <si>
    <t>KANO DOM</t>
  </si>
  <si>
    <t>KANO INTL</t>
  </si>
  <si>
    <t>ENUGU DOM</t>
  </si>
  <si>
    <t>OSUBI DOM</t>
  </si>
  <si>
    <t>BENIN</t>
  </si>
  <si>
    <t>JOS</t>
  </si>
  <si>
    <t>OWERRI</t>
  </si>
  <si>
    <t>YOLA INTL</t>
  </si>
  <si>
    <t>KATSINA INTL</t>
  </si>
  <si>
    <t>MAKURDI INTL</t>
  </si>
  <si>
    <t>KEBBI INTL</t>
  </si>
  <si>
    <t>DUTSE</t>
  </si>
  <si>
    <t>AIRPORTS</t>
  </si>
  <si>
    <t>JANUARY</t>
  </si>
  <si>
    <t>FEBRUARY</t>
  </si>
  <si>
    <t>MARCH</t>
  </si>
  <si>
    <t>APRIL</t>
  </si>
  <si>
    <t>MAY</t>
  </si>
  <si>
    <t>JUNE</t>
  </si>
  <si>
    <t xml:space="preserve">         TOTAL</t>
  </si>
  <si>
    <t>1ST HALF YEAR</t>
  </si>
  <si>
    <t>2ND HALF YEAR</t>
  </si>
  <si>
    <t>ARRIVALS</t>
  </si>
  <si>
    <t>DEPARTURES</t>
  </si>
  <si>
    <t>ARR</t>
  </si>
  <si>
    <t>DEP</t>
  </si>
  <si>
    <t xml:space="preserve"> TOTAL</t>
  </si>
  <si>
    <t>GRAND TOTAL FOR 2019</t>
  </si>
  <si>
    <t>ABUJA</t>
  </si>
  <si>
    <t>PHC</t>
  </si>
  <si>
    <t>KANO</t>
  </si>
  <si>
    <t>ENUGU</t>
  </si>
  <si>
    <t>KADUNA</t>
  </si>
  <si>
    <t>CALABAR</t>
  </si>
  <si>
    <t>SOKOTO</t>
  </si>
  <si>
    <t>MAIDUGURI</t>
  </si>
  <si>
    <t>YOLA</t>
  </si>
  <si>
    <t>ILORIN</t>
  </si>
  <si>
    <t>AKWA IBOM</t>
  </si>
  <si>
    <t>GOMBE</t>
  </si>
  <si>
    <t>BAUCHI</t>
  </si>
  <si>
    <t>HARMONIZED PASSENGER MOVEMENTS (DOMESTIC) JANUARY - DECEMBER 2019</t>
  </si>
  <si>
    <t>HARMONIZED AIRCRAFT MOVEMENTS (DOMESTIC) JANUARY - DECEMBER 2019</t>
  </si>
  <si>
    <t xml:space="preserve">    TOTAL</t>
  </si>
  <si>
    <t>HARMONIZED PASSENGER MOVEMENTS (FOREIGN) JANUARY - DECEMBER 2019</t>
  </si>
  <si>
    <t>IMINNA INT</t>
  </si>
  <si>
    <t>HARMONIZED AIRCRAFT MOVEMENTS (FOREIGN) JANUARY - DECEMBER 2019</t>
  </si>
  <si>
    <t>HARMONIZED CARGO MOVEMENT REPORT FROM JANUARY - DECEMBER 2019</t>
  </si>
  <si>
    <t>FEBUARY</t>
  </si>
  <si>
    <t xml:space="preserve">    1ST HALF YEAR TOTAL</t>
  </si>
  <si>
    <t>2ND HALF YEAR TOTAL</t>
  </si>
  <si>
    <t>GRAND TOTAL</t>
  </si>
  <si>
    <t>IMPORT</t>
  </si>
  <si>
    <t>EXPORT</t>
  </si>
  <si>
    <t>TOTAL IMPORT</t>
  </si>
  <si>
    <t>TOTAL EXPORT</t>
  </si>
  <si>
    <t>HALF YEAR TOTAL</t>
  </si>
  <si>
    <t>HARMONIZED MAILS MOVEMENT REPORT FROM JANUARY - DECEMBER  2019</t>
  </si>
  <si>
    <t>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</si>
</sst>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00"/>
      <name val="Arial Black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Arial Black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</font>
    <font>
      <sz val="10"/>
      <color rgb="FF000000"/>
      <name val="Arial Black"/>
      <family val="2"/>
    </font>
    <font>
      <sz val="10"/>
      <name val="Arial Black"/>
      <family val="2"/>
    </font>
    <font>
      <b/>
      <sz val="10"/>
      <color rgb="FF000000"/>
      <name val="Arial Black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4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164" fontId="1" fillId="0" borderId="0" applyFont="0" applyFill="0" applyBorder="0" applyAlignment="0" applyProtection="0"/>
  </cellStyleXfs>
  <cellXfs count="715">
    <xf numFmtId="0" fontId="0" fillId="0" borderId="0" xfId="0"/>
    <xf numFmtId="0" fontId="0" fillId="2" borderId="0" xfId="0" applyFill="1"/>
    <xf numFmtId="0" fontId="5" fillId="0" borderId="1" xfId="0" applyFont="1" applyBorder="1"/>
    <xf numFmtId="0" fontId="0" fillId="0" borderId="1" xfId="0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/>
    <xf numFmtId="0" fontId="5" fillId="0" borderId="4" xfId="0" applyFont="1" applyBorder="1" applyAlignment="1">
      <alignment horizontal="center"/>
    </xf>
    <xf numFmtId="0" fontId="0" fillId="0" borderId="5" xfId="0" applyBorder="1"/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2" applyFont="1" applyBorder="1" applyAlignment="1">
      <alignment horizontal="left"/>
    </xf>
    <xf numFmtId="165" fontId="8" fillId="2" borderId="16" xfId="1" applyNumberFormat="1" applyFont="1" applyFill="1" applyBorder="1" applyAlignment="1">
      <alignment horizontal="center"/>
    </xf>
    <xf numFmtId="3" fontId="2" fillId="0" borderId="17" xfId="0" applyNumberFormat="1" applyFont="1" applyBorder="1"/>
    <xf numFmtId="165" fontId="9" fillId="0" borderId="18" xfId="1" applyNumberFormat="1" applyFont="1" applyBorder="1" applyAlignment="1">
      <alignment horizontal="center"/>
    </xf>
    <xf numFmtId="165" fontId="10" fillId="2" borderId="16" xfId="1" applyNumberFormat="1" applyFont="1" applyFill="1" applyBorder="1" applyAlignment="1">
      <alignment horizontal="center"/>
    </xf>
    <xf numFmtId="165" fontId="10" fillId="0" borderId="19" xfId="1" applyNumberFormat="1" applyFont="1" applyFill="1" applyBorder="1" applyAlignment="1">
      <alignment horizontal="center"/>
    </xf>
    <xf numFmtId="165" fontId="10" fillId="0" borderId="19" xfId="1" applyNumberFormat="1" applyFont="1" applyBorder="1" applyAlignment="1">
      <alignment horizontal="center"/>
    </xf>
    <xf numFmtId="165" fontId="0" fillId="0" borderId="0" xfId="0" applyNumberFormat="1"/>
    <xf numFmtId="0" fontId="11" fillId="0" borderId="22" xfId="2" applyFont="1" applyBorder="1" applyAlignment="1">
      <alignment horizontal="left"/>
    </xf>
    <xf numFmtId="3" fontId="2" fillId="3" borderId="17" xfId="0" applyNumberFormat="1" applyFont="1" applyFill="1" applyBorder="1"/>
    <xf numFmtId="165" fontId="12" fillId="0" borderId="24" xfId="1" applyNumberFormat="1" applyFont="1" applyBorder="1" applyAlignment="1">
      <alignment horizontal="center"/>
    </xf>
    <xf numFmtId="165" fontId="8" fillId="2" borderId="23" xfId="1" applyNumberFormat="1" applyFont="1" applyFill="1" applyBorder="1" applyAlignment="1">
      <alignment horizontal="center"/>
    </xf>
    <xf numFmtId="165" fontId="8" fillId="0" borderId="25" xfId="1" applyNumberFormat="1" applyFont="1" applyFill="1" applyBorder="1" applyAlignment="1">
      <alignment horizontal="center"/>
    </xf>
    <xf numFmtId="165" fontId="8" fillId="0" borderId="25" xfId="1" applyNumberFormat="1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165" fontId="10" fillId="2" borderId="23" xfId="1" applyNumberFormat="1" applyFont="1" applyFill="1" applyBorder="1" applyAlignment="1">
      <alignment horizontal="center"/>
    </xf>
    <xf numFmtId="3" fontId="0" fillId="0" borderId="17" xfId="0" applyNumberFormat="1" applyFont="1" applyBorder="1"/>
    <xf numFmtId="165" fontId="9" fillId="0" borderId="24" xfId="1" applyNumberFormat="1" applyFont="1" applyBorder="1" applyAlignment="1">
      <alignment horizontal="center"/>
    </xf>
    <xf numFmtId="165" fontId="10" fillId="0" borderId="25" xfId="1" applyNumberFormat="1" applyFont="1" applyFill="1" applyBorder="1" applyAlignment="1">
      <alignment horizontal="center"/>
    </xf>
    <xf numFmtId="165" fontId="10" fillId="0" borderId="25" xfId="1" applyNumberFormat="1" applyFont="1" applyBorder="1" applyAlignment="1">
      <alignment horizontal="center"/>
    </xf>
    <xf numFmtId="165" fontId="9" fillId="0" borderId="26" xfId="1" applyNumberFormat="1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165" fontId="8" fillId="2" borderId="23" xfId="1" applyNumberFormat="1" applyFont="1" applyFill="1" applyBorder="1"/>
    <xf numFmtId="165" fontId="8" fillId="0" borderId="25" xfId="1" applyNumberFormat="1" applyFont="1" applyBorder="1"/>
    <xf numFmtId="165" fontId="8" fillId="0" borderId="25" xfId="1" applyNumberFormat="1" applyFont="1" applyFill="1" applyBorder="1"/>
    <xf numFmtId="165" fontId="8" fillId="0" borderId="23" xfId="1" applyNumberFormat="1" applyFont="1" applyBorder="1"/>
    <xf numFmtId="165" fontId="8" fillId="3" borderId="25" xfId="1" applyNumberFormat="1" applyFont="1" applyFill="1" applyBorder="1"/>
    <xf numFmtId="3" fontId="0" fillId="0" borderId="17" xfId="0" applyNumberFormat="1" applyFont="1" applyFill="1" applyBorder="1"/>
    <xf numFmtId="165" fontId="10" fillId="5" borderId="23" xfId="1" applyNumberFormat="1" applyFont="1" applyFill="1" applyBorder="1" applyAlignment="1">
      <alignment horizontal="center"/>
    </xf>
    <xf numFmtId="165" fontId="10" fillId="3" borderId="25" xfId="1" applyNumberFormat="1" applyFont="1" applyFill="1" applyBorder="1" applyAlignment="1">
      <alignment horizontal="center"/>
    </xf>
    <xf numFmtId="165" fontId="10" fillId="0" borderId="23" xfId="1" applyNumberFormat="1" applyFont="1" applyBorder="1" applyAlignment="1">
      <alignment horizontal="center"/>
    </xf>
    <xf numFmtId="3" fontId="2" fillId="0" borderId="17" xfId="0" applyNumberFormat="1" applyFont="1" applyFill="1" applyBorder="1"/>
    <xf numFmtId="165" fontId="8" fillId="5" borderId="23" xfId="1" applyNumberFormat="1" applyFont="1" applyFill="1" applyBorder="1" applyAlignment="1">
      <alignment horizontal="center"/>
    </xf>
    <xf numFmtId="165" fontId="8" fillId="3" borderId="25" xfId="1" applyNumberFormat="1" applyFont="1" applyFill="1" applyBorder="1" applyAlignment="1">
      <alignment horizontal="center"/>
    </xf>
    <xf numFmtId="165" fontId="8" fillId="0" borderId="23" xfId="1" applyNumberFormat="1" applyFont="1" applyBorder="1" applyAlignment="1">
      <alignment horizontal="center"/>
    </xf>
    <xf numFmtId="3" fontId="0" fillId="3" borderId="17" xfId="0" applyNumberFormat="1" applyFont="1" applyFill="1" applyBorder="1"/>
    <xf numFmtId="14" fontId="5" fillId="0" borderId="22" xfId="0" applyNumberFormat="1" applyFont="1" applyBorder="1" applyAlignment="1">
      <alignment horizontal="left"/>
    </xf>
    <xf numFmtId="14" fontId="8" fillId="0" borderId="22" xfId="0" applyNumberFormat="1" applyFont="1" applyBorder="1" applyAlignment="1">
      <alignment horizontal="left"/>
    </xf>
    <xf numFmtId="165" fontId="10" fillId="5" borderId="25" xfId="1" applyNumberFormat="1" applyFont="1" applyFill="1" applyBorder="1" applyAlignment="1">
      <alignment horizontal="center"/>
    </xf>
    <xf numFmtId="0" fontId="13" fillId="0" borderId="22" xfId="0" applyFont="1" applyBorder="1" applyAlignment="1">
      <alignment horizontal="left"/>
    </xf>
    <xf numFmtId="165" fontId="8" fillId="5" borderId="25" xfId="1" applyNumberFormat="1" applyFont="1" applyFill="1" applyBorder="1" applyAlignment="1">
      <alignment horizontal="center"/>
    </xf>
    <xf numFmtId="14" fontId="12" fillId="0" borderId="22" xfId="0" applyNumberFormat="1" applyFont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3" borderId="25" xfId="0" applyFill="1" applyBorder="1"/>
    <xf numFmtId="0" fontId="0" fillId="0" borderId="25" xfId="0" applyBorder="1"/>
    <xf numFmtId="0" fontId="0" fillId="4" borderId="24" xfId="0" applyFill="1" applyBorder="1"/>
    <xf numFmtId="0" fontId="12" fillId="0" borderId="22" xfId="0" applyFont="1" applyBorder="1" applyAlignment="1">
      <alignment horizontal="left"/>
    </xf>
    <xf numFmtId="0" fontId="5" fillId="0" borderId="22" xfId="2" applyFont="1" applyBorder="1" applyAlignment="1">
      <alignment horizontal="left"/>
    </xf>
    <xf numFmtId="165" fontId="10" fillId="0" borderId="23" xfId="1" applyNumberFormat="1" applyFont="1" applyFill="1" applyBorder="1" applyAlignment="1">
      <alignment horizontal="center"/>
    </xf>
    <xf numFmtId="165" fontId="8" fillId="2" borderId="27" xfId="1" applyNumberFormat="1" applyFont="1" applyFill="1" applyBorder="1"/>
    <xf numFmtId="165" fontId="8" fillId="0" borderId="28" xfId="1" applyNumberFormat="1" applyFont="1" applyBorder="1"/>
    <xf numFmtId="165" fontId="12" fillId="0" borderId="29" xfId="1" applyNumberFormat="1" applyFont="1" applyBorder="1" applyAlignment="1">
      <alignment horizontal="center"/>
    </xf>
    <xf numFmtId="165" fontId="8" fillId="0" borderId="27" xfId="1" applyNumberFormat="1" applyFont="1" applyBorder="1"/>
    <xf numFmtId="165" fontId="12" fillId="0" borderId="30" xfId="1" applyNumberFormat="1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165" fontId="5" fillId="0" borderId="32" xfId="1" applyNumberFormat="1" applyFont="1" applyBorder="1" applyAlignment="1">
      <alignment horizontal="center"/>
    </xf>
    <xf numFmtId="0" fontId="4" fillId="0" borderId="0" xfId="0" applyFont="1" applyBorder="1" applyAlignment="1"/>
    <xf numFmtId="0" fontId="0" fillId="0" borderId="7" xfId="0" applyBorder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33" xfId="2" applyFont="1" applyBorder="1" applyAlignment="1">
      <alignment horizontal="left"/>
    </xf>
    <xf numFmtId="165" fontId="14" fillId="2" borderId="16" xfId="1" applyNumberFormat="1" applyFont="1" applyFill="1" applyBorder="1" applyAlignment="1">
      <alignment horizontal="center"/>
    </xf>
    <xf numFmtId="0" fontId="13" fillId="0" borderId="33" xfId="2" applyFont="1" applyBorder="1" applyAlignment="1">
      <alignment horizontal="left"/>
    </xf>
    <xf numFmtId="165" fontId="10" fillId="2" borderId="23" xfId="1" applyNumberFormat="1" applyFont="1" applyFill="1" applyBorder="1"/>
    <xf numFmtId="165" fontId="10" fillId="0" borderId="25" xfId="1" applyNumberFormat="1" applyFont="1" applyBorder="1"/>
    <xf numFmtId="165" fontId="10" fillId="3" borderId="23" xfId="1" applyNumberFormat="1" applyFont="1" applyFill="1" applyBorder="1" applyAlignment="1">
      <alignment horizontal="center"/>
    </xf>
    <xf numFmtId="14" fontId="13" fillId="0" borderId="22" xfId="0" applyNumberFormat="1" applyFont="1" applyBorder="1" applyAlignment="1">
      <alignment horizontal="left"/>
    </xf>
    <xf numFmtId="165" fontId="10" fillId="2" borderId="25" xfId="1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left"/>
    </xf>
    <xf numFmtId="14" fontId="13" fillId="0" borderId="34" xfId="0" applyNumberFormat="1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165" fontId="10" fillId="3" borderId="25" xfId="1" applyNumberFormat="1" applyFont="1" applyFill="1" applyBorder="1"/>
    <xf numFmtId="0" fontId="5" fillId="0" borderId="35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165" fontId="5" fillId="0" borderId="36" xfId="1" applyNumberFormat="1" applyFont="1" applyBorder="1" applyAlignment="1">
      <alignment horizontal="center"/>
    </xf>
    <xf numFmtId="0" fontId="15" fillId="0" borderId="2" xfId="3" applyFont="1" applyBorder="1"/>
    <xf numFmtId="0" fontId="0" fillId="0" borderId="39" xfId="0" applyBorder="1"/>
    <xf numFmtId="0" fontId="16" fillId="0" borderId="39" xfId="0" applyFont="1" applyBorder="1"/>
    <xf numFmtId="0" fontId="15" fillId="0" borderId="5" xfId="3" applyFont="1" applyBorder="1"/>
    <xf numFmtId="0" fontId="15" fillId="0" borderId="40" xfId="3" applyFont="1" applyBorder="1"/>
    <xf numFmtId="0" fontId="15" fillId="0" borderId="41" xfId="3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5" fillId="0" borderId="42" xfId="3" applyFont="1" applyBorder="1"/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5" fillId="0" borderId="43" xfId="3" applyFont="1" applyBorder="1" applyAlignment="1">
      <alignment horizontal="center"/>
    </xf>
    <xf numFmtId="0" fontId="15" fillId="0" borderId="44" xfId="3" applyFont="1" applyBorder="1" applyAlignment="1">
      <alignment horizontal="center"/>
    </xf>
    <xf numFmtId="0" fontId="15" fillId="0" borderId="45" xfId="3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165" fontId="18" fillId="0" borderId="14" xfId="1" applyNumberFormat="1" applyFont="1" applyBorder="1"/>
    <xf numFmtId="165" fontId="19" fillId="0" borderId="16" xfId="1" applyNumberFormat="1" applyFont="1" applyBorder="1" applyAlignment="1">
      <alignment horizontal="center"/>
    </xf>
    <xf numFmtId="165" fontId="19" fillId="0" borderId="19" xfId="1" applyNumberFormat="1" applyFont="1" applyBorder="1" applyAlignment="1">
      <alignment horizontal="center"/>
    </xf>
    <xf numFmtId="165" fontId="20" fillId="0" borderId="48" xfId="1" applyNumberFormat="1" applyFont="1" applyBorder="1" applyAlignment="1">
      <alignment horizontal="right"/>
    </xf>
    <xf numFmtId="165" fontId="19" fillId="0" borderId="49" xfId="1" applyNumberFormat="1" applyFont="1" applyBorder="1" applyAlignment="1">
      <alignment horizontal="center"/>
    </xf>
    <xf numFmtId="165" fontId="19" fillId="0" borderId="17" xfId="1" applyNumberFormat="1" applyFont="1" applyBorder="1" applyAlignment="1">
      <alignment horizontal="center"/>
    </xf>
    <xf numFmtId="165" fontId="19" fillId="0" borderId="48" xfId="1" applyNumberFormat="1" applyFont="1" applyBorder="1" applyAlignment="1">
      <alignment horizontal="right"/>
    </xf>
    <xf numFmtId="165" fontId="20" fillId="6" borderId="48" xfId="1" applyNumberFormat="1" applyFont="1" applyFill="1" applyBorder="1" applyAlignment="1">
      <alignment horizontal="right"/>
    </xf>
    <xf numFmtId="165" fontId="19" fillId="0" borderId="50" xfId="1" applyNumberFormat="1" applyFont="1" applyBorder="1" applyAlignment="1">
      <alignment horizontal="center"/>
    </xf>
    <xf numFmtId="165" fontId="21" fillId="0" borderId="48" xfId="1" applyNumberFormat="1" applyFont="1" applyBorder="1" applyAlignment="1">
      <alignment horizontal="right"/>
    </xf>
    <xf numFmtId="165" fontId="21" fillId="6" borderId="48" xfId="1" applyNumberFormat="1" applyFont="1" applyFill="1" applyBorder="1" applyAlignment="1">
      <alignment horizontal="right"/>
    </xf>
    <xf numFmtId="165" fontId="20" fillId="0" borderId="51" xfId="1" applyNumberFormat="1" applyFont="1" applyBorder="1" applyAlignment="1">
      <alignment horizontal="right"/>
    </xf>
    <xf numFmtId="165" fontId="20" fillId="0" borderId="17" xfId="1" applyNumberFormat="1" applyFont="1" applyBorder="1" applyAlignment="1">
      <alignment horizontal="right"/>
    </xf>
    <xf numFmtId="165" fontId="22" fillId="0" borderId="48" xfId="1" applyNumberFormat="1" applyFont="1" applyBorder="1" applyAlignment="1">
      <alignment horizontal="right"/>
    </xf>
    <xf numFmtId="165" fontId="10" fillId="0" borderId="16" xfId="1" applyNumberFormat="1" applyFont="1" applyFill="1" applyBorder="1" applyAlignment="1">
      <alignment horizontal="center"/>
    </xf>
    <xf numFmtId="165" fontId="16" fillId="0" borderId="53" xfId="0" applyNumberFormat="1" applyFont="1" applyFill="1" applyBorder="1"/>
    <xf numFmtId="165" fontId="18" fillId="0" borderId="21" xfId="1" applyNumberFormat="1" applyFont="1" applyBorder="1"/>
    <xf numFmtId="165" fontId="19" fillId="0" borderId="23" xfId="1" applyNumberFormat="1" applyFont="1" applyBorder="1" applyAlignment="1">
      <alignment horizontal="center"/>
    </xf>
    <xf numFmtId="165" fontId="19" fillId="0" borderId="25" xfId="1" applyNumberFormat="1" applyFont="1" applyBorder="1" applyAlignment="1">
      <alignment horizontal="center"/>
    </xf>
    <xf numFmtId="165" fontId="19" fillId="0" borderId="54" xfId="1" applyNumberFormat="1" applyFont="1" applyBorder="1" applyAlignment="1">
      <alignment horizontal="center"/>
    </xf>
    <xf numFmtId="3" fontId="23" fillId="0" borderId="25" xfId="0" applyNumberFormat="1" applyFont="1" applyBorder="1"/>
    <xf numFmtId="165" fontId="19" fillId="6" borderId="23" xfId="1" applyNumberFormat="1" applyFont="1" applyFill="1" applyBorder="1" applyAlignment="1">
      <alignment horizontal="center"/>
    </xf>
    <xf numFmtId="165" fontId="19" fillId="6" borderId="25" xfId="1" applyNumberFormat="1" applyFont="1" applyFill="1" applyBorder="1" applyAlignment="1">
      <alignment horizontal="center"/>
    </xf>
    <xf numFmtId="165" fontId="18" fillId="0" borderId="55" xfId="1" applyNumberFormat="1" applyFont="1" applyBorder="1"/>
    <xf numFmtId="165" fontId="18" fillId="0" borderId="46" xfId="1" applyNumberFormat="1" applyFont="1" applyBorder="1"/>
    <xf numFmtId="165" fontId="19" fillId="6" borderId="54" xfId="1" applyNumberFormat="1" applyFont="1" applyFill="1" applyBorder="1" applyAlignment="1">
      <alignment horizontal="center"/>
    </xf>
    <xf numFmtId="165" fontId="19" fillId="5" borderId="23" xfId="1" applyNumberFormat="1" applyFont="1" applyFill="1" applyBorder="1" applyAlignment="1">
      <alignment horizontal="center"/>
    </xf>
    <xf numFmtId="165" fontId="19" fillId="5" borderId="24" xfId="1" applyNumberFormat="1" applyFont="1" applyFill="1" applyBorder="1" applyAlignment="1">
      <alignment horizontal="center"/>
    </xf>
    <xf numFmtId="3" fontId="23" fillId="0" borderId="39" xfId="0" applyNumberFormat="1" applyFont="1" applyBorder="1"/>
    <xf numFmtId="3" fontId="19" fillId="0" borderId="39" xfId="0" applyNumberFormat="1" applyFont="1" applyFill="1" applyBorder="1"/>
    <xf numFmtId="165" fontId="19" fillId="5" borderId="54" xfId="1" applyNumberFormat="1" applyFont="1" applyFill="1" applyBorder="1" applyAlignment="1">
      <alignment horizontal="center"/>
    </xf>
    <xf numFmtId="3" fontId="19" fillId="0" borderId="25" xfId="0" applyNumberFormat="1" applyFont="1" applyBorder="1"/>
    <xf numFmtId="0" fontId="19" fillId="0" borderId="23" xfId="0" applyFont="1" applyBorder="1"/>
    <xf numFmtId="0" fontId="19" fillId="0" borderId="25" xfId="0" applyFont="1" applyBorder="1"/>
    <xf numFmtId="165" fontId="18" fillId="0" borderId="21" xfId="1" applyNumberFormat="1" applyFont="1" applyFill="1" applyBorder="1"/>
    <xf numFmtId="165" fontId="19" fillId="6" borderId="23" xfId="1" applyNumberFormat="1" applyFont="1" applyFill="1" applyBorder="1" applyAlignment="1">
      <alignment horizontal="right"/>
    </xf>
    <xf numFmtId="165" fontId="19" fillId="6" borderId="25" xfId="1" applyNumberFormat="1" applyFont="1" applyFill="1" applyBorder="1" applyAlignment="1">
      <alignment horizontal="right"/>
    </xf>
    <xf numFmtId="165" fontId="18" fillId="0" borderId="21" xfId="1" applyNumberFormat="1" applyFont="1" applyBorder="1" applyAlignment="1">
      <alignment horizontal="left"/>
    </xf>
    <xf numFmtId="165" fontId="18" fillId="0" borderId="21" xfId="1" applyNumberFormat="1" applyFont="1" applyFill="1" applyBorder="1" applyAlignment="1">
      <alignment horizontal="left"/>
    </xf>
    <xf numFmtId="165" fontId="19" fillId="0" borderId="53" xfId="1" applyNumberFormat="1" applyFont="1" applyBorder="1" applyAlignment="1">
      <alignment horizontal="center"/>
    </xf>
    <xf numFmtId="3" fontId="19" fillId="0" borderId="39" xfId="0" applyNumberFormat="1" applyFont="1" applyBorder="1"/>
    <xf numFmtId="165" fontId="18" fillId="0" borderId="25" xfId="1" applyNumberFormat="1" applyFont="1" applyBorder="1"/>
    <xf numFmtId="165" fontId="19" fillId="6" borderId="27" xfId="1" applyNumberFormat="1" applyFont="1" applyFill="1" applyBorder="1" applyAlignment="1">
      <alignment horizontal="center"/>
    </xf>
    <xf numFmtId="165" fontId="19" fillId="6" borderId="28" xfId="1" applyNumberFormat="1" applyFont="1" applyFill="1" applyBorder="1" applyAlignment="1">
      <alignment horizontal="center"/>
    </xf>
    <xf numFmtId="165" fontId="19" fillId="6" borderId="58" xfId="1" applyNumberFormat="1" applyFont="1" applyFill="1" applyBorder="1" applyAlignment="1">
      <alignment horizontal="center"/>
    </xf>
    <xf numFmtId="165" fontId="19" fillId="6" borderId="56" xfId="1" applyNumberFormat="1" applyFont="1" applyFill="1" applyBorder="1" applyAlignment="1">
      <alignment horizontal="center"/>
    </xf>
    <xf numFmtId="165" fontId="19" fillId="0" borderId="27" xfId="1" applyNumberFormat="1" applyFont="1" applyFill="1" applyBorder="1" applyAlignment="1">
      <alignment horizontal="center"/>
    </xf>
    <xf numFmtId="165" fontId="19" fillId="0" borderId="28" xfId="1" applyNumberFormat="1" applyFont="1" applyFill="1" applyBorder="1" applyAlignment="1">
      <alignment horizontal="center"/>
    </xf>
    <xf numFmtId="165" fontId="19" fillId="0" borderId="58" xfId="1" applyNumberFormat="1" applyFont="1" applyFill="1" applyBorder="1" applyAlignment="1">
      <alignment horizontal="center"/>
    </xf>
    <xf numFmtId="165" fontId="19" fillId="0" borderId="56" xfId="1" applyNumberFormat="1" applyFont="1" applyFill="1" applyBorder="1" applyAlignment="1">
      <alignment horizontal="center"/>
    </xf>
    <xf numFmtId="165" fontId="19" fillId="5" borderId="27" xfId="1" applyNumberFormat="1" applyFont="1" applyFill="1" applyBorder="1" applyAlignment="1">
      <alignment horizontal="center"/>
    </xf>
    <xf numFmtId="165" fontId="19" fillId="5" borderId="29" xfId="1" applyNumberFormat="1" applyFont="1" applyFill="1" applyBorder="1" applyAlignment="1">
      <alignment horizontal="center"/>
    </xf>
    <xf numFmtId="165" fontId="19" fillId="5" borderId="59" xfId="1" applyNumberFormat="1" applyFont="1" applyFill="1" applyBorder="1" applyAlignment="1">
      <alignment horizontal="center"/>
    </xf>
    <xf numFmtId="165" fontId="10" fillId="0" borderId="27" xfId="1" applyNumberFormat="1" applyFont="1" applyFill="1" applyBorder="1" applyAlignment="1">
      <alignment horizontal="center"/>
    </xf>
    <xf numFmtId="165" fontId="18" fillId="0" borderId="5" xfId="1" applyNumberFormat="1" applyFont="1" applyBorder="1"/>
    <xf numFmtId="165" fontId="21" fillId="0" borderId="5" xfId="1" applyNumberFormat="1" applyFont="1" applyBorder="1"/>
    <xf numFmtId="165" fontId="21" fillId="0" borderId="46" xfId="1" applyNumberFormat="1" applyFont="1" applyBorder="1"/>
    <xf numFmtId="165" fontId="22" fillId="0" borderId="46" xfId="1" applyNumberFormat="1" applyFont="1" applyBorder="1"/>
    <xf numFmtId="165" fontId="17" fillId="0" borderId="5" xfId="0" applyNumberFormat="1" applyFont="1" applyFill="1" applyBorder="1"/>
    <xf numFmtId="0" fontId="25" fillId="0" borderId="5" xfId="3" applyFont="1" applyBorder="1"/>
    <xf numFmtId="0" fontId="22" fillId="0" borderId="5" xfId="3" applyFont="1" applyBorder="1"/>
    <xf numFmtId="0" fontId="5" fillId="0" borderId="0" xfId="0" applyFont="1" applyBorder="1"/>
    <xf numFmtId="0" fontId="26" fillId="0" borderId="0" xfId="0" applyFont="1" applyBorder="1"/>
    <xf numFmtId="0" fontId="27" fillId="0" borderId="0" xfId="0" applyFont="1" applyBorder="1"/>
    <xf numFmtId="3" fontId="0" fillId="0" borderId="0" xfId="0" applyNumberFormat="1" applyFont="1" applyBorder="1"/>
    <xf numFmtId="0" fontId="0" fillId="0" borderId="8" xfId="0" applyBorder="1"/>
    <xf numFmtId="0" fontId="0" fillId="0" borderId="38" xfId="0" applyBorder="1"/>
    <xf numFmtId="0" fontId="0" fillId="0" borderId="60" xfId="0" applyBorder="1"/>
    <xf numFmtId="0" fontId="0" fillId="0" borderId="61" xfId="0" applyBorder="1"/>
    <xf numFmtId="0" fontId="0" fillId="0" borderId="40" xfId="0" applyBorder="1"/>
    <xf numFmtId="0" fontId="0" fillId="0" borderId="37" xfId="0" applyBorder="1"/>
    <xf numFmtId="165" fontId="2" fillId="0" borderId="0" xfId="0" applyNumberFormat="1" applyFont="1"/>
    <xf numFmtId="165" fontId="2" fillId="0" borderId="0" xfId="0" applyNumberFormat="1" applyFont="1" applyFill="1" applyBorder="1"/>
    <xf numFmtId="165" fontId="17" fillId="0" borderId="0" xfId="0" applyNumberFormat="1" applyFont="1" applyFill="1" applyBorder="1"/>
    <xf numFmtId="0" fontId="2" fillId="0" borderId="0" xfId="0" applyFont="1"/>
    <xf numFmtId="0" fontId="2" fillId="0" borderId="0" xfId="0" applyFont="1" applyFill="1" applyBorder="1"/>
    <xf numFmtId="3" fontId="0" fillId="0" borderId="0" xfId="0" applyNumberFormat="1" applyBorder="1"/>
    <xf numFmtId="0" fontId="0" fillId="0" borderId="56" xfId="0" applyBorder="1"/>
    <xf numFmtId="0" fontId="17" fillId="0" borderId="5" xfId="0" applyFont="1" applyBorder="1"/>
    <xf numFmtId="0" fontId="16" fillId="0" borderId="61" xfId="0" applyFont="1" applyBorder="1"/>
    <xf numFmtId="0" fontId="22" fillId="0" borderId="61" xfId="3" applyFont="1" applyBorder="1"/>
    <xf numFmtId="0" fontId="22" fillId="0" borderId="40" xfId="3" applyFont="1" applyBorder="1" applyAlignment="1">
      <alignment horizontal="left"/>
    </xf>
    <xf numFmtId="0" fontId="17" fillId="0" borderId="43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22" fillId="0" borderId="64" xfId="3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0" fontId="28" fillId="0" borderId="17" xfId="0" applyFont="1" applyBorder="1"/>
    <xf numFmtId="165" fontId="29" fillId="0" borderId="48" xfId="1" applyNumberFormat="1" applyFont="1" applyBorder="1" applyAlignment="1">
      <alignment horizontal="right"/>
    </xf>
    <xf numFmtId="165" fontId="30" fillId="0" borderId="48" xfId="1" applyNumberFormat="1" applyFont="1" applyBorder="1" applyAlignment="1">
      <alignment horizontal="right"/>
    </xf>
    <xf numFmtId="165" fontId="29" fillId="6" borderId="48" xfId="1" applyNumberFormat="1" applyFont="1" applyFill="1" applyBorder="1" applyAlignment="1">
      <alignment horizontal="right"/>
    </xf>
    <xf numFmtId="165" fontId="31" fillId="0" borderId="48" xfId="1" applyNumberFormat="1" applyFont="1" applyBorder="1" applyAlignment="1">
      <alignment horizontal="right"/>
    </xf>
    <xf numFmtId="165" fontId="28" fillId="0" borderId="49" xfId="1" applyNumberFormat="1" applyFont="1" applyBorder="1"/>
    <xf numFmtId="165" fontId="28" fillId="0" borderId="17" xfId="1" applyNumberFormat="1" applyFont="1" applyBorder="1"/>
    <xf numFmtId="165" fontId="31" fillId="6" borderId="48" xfId="1" applyNumberFormat="1" applyFont="1" applyFill="1" applyBorder="1" applyAlignment="1">
      <alignment horizontal="right"/>
    </xf>
    <xf numFmtId="165" fontId="31" fillId="0" borderId="43" xfId="1" applyNumberFormat="1" applyFont="1" applyBorder="1"/>
    <xf numFmtId="165" fontId="31" fillId="0" borderId="45" xfId="1" applyNumberFormat="1" applyFont="1" applyBorder="1"/>
    <xf numFmtId="165" fontId="10" fillId="0" borderId="20" xfId="1" applyNumberFormat="1" applyFont="1" applyFill="1" applyBorder="1" applyAlignment="1">
      <alignment horizontal="center"/>
    </xf>
    <xf numFmtId="165" fontId="9" fillId="0" borderId="65" xfId="1" applyNumberFormat="1" applyFont="1" applyBorder="1" applyAlignment="1">
      <alignment horizontal="center"/>
    </xf>
    <xf numFmtId="165" fontId="16" fillId="0" borderId="47" xfId="0" applyNumberFormat="1" applyFont="1" applyBorder="1"/>
    <xf numFmtId="165" fontId="28" fillId="0" borderId="51" xfId="1" applyNumberFormat="1" applyFont="1" applyBorder="1"/>
    <xf numFmtId="165" fontId="28" fillId="0" borderId="54" xfId="1" applyNumberFormat="1" applyFont="1" applyBorder="1"/>
    <xf numFmtId="165" fontId="28" fillId="0" borderId="25" xfId="1" applyNumberFormat="1" applyFont="1" applyBorder="1"/>
    <xf numFmtId="165" fontId="10" fillId="0" borderId="24" xfId="1" applyNumberFormat="1" applyFont="1" applyBorder="1"/>
    <xf numFmtId="165" fontId="10" fillId="0" borderId="26" xfId="1" applyNumberFormat="1" applyFont="1" applyFill="1" applyBorder="1" applyAlignment="1">
      <alignment horizontal="center"/>
    </xf>
    <xf numFmtId="165" fontId="9" fillId="0" borderId="21" xfId="1" applyNumberFormat="1" applyFont="1" applyBorder="1" applyAlignment="1">
      <alignment horizontal="center"/>
    </xf>
    <xf numFmtId="165" fontId="16" fillId="0" borderId="66" xfId="0" applyNumberFormat="1" applyFont="1" applyBorder="1"/>
    <xf numFmtId="3" fontId="32" fillId="0" borderId="25" xfId="0" applyNumberFormat="1" applyFont="1" applyBorder="1"/>
    <xf numFmtId="165" fontId="28" fillId="0" borderId="23" xfId="1" applyNumberFormat="1" applyFont="1" applyBorder="1"/>
    <xf numFmtId="165" fontId="28" fillId="0" borderId="54" xfId="1" applyNumberFormat="1" applyFont="1" applyBorder="1" applyAlignment="1">
      <alignment horizontal="center"/>
    </xf>
    <xf numFmtId="165" fontId="28" fillId="0" borderId="25" xfId="1" applyNumberFormat="1" applyFont="1" applyBorder="1" applyAlignment="1">
      <alignment horizontal="center"/>
    </xf>
    <xf numFmtId="3" fontId="32" fillId="0" borderId="39" xfId="0" applyNumberFormat="1" applyFont="1" applyBorder="1"/>
    <xf numFmtId="165" fontId="28" fillId="0" borderId="23" xfId="1" applyNumberFormat="1" applyFont="1" applyBorder="1" applyAlignment="1">
      <alignment horizontal="center"/>
    </xf>
    <xf numFmtId="3" fontId="32" fillId="0" borderId="25" xfId="0" applyNumberFormat="1" applyFont="1" applyFill="1" applyBorder="1"/>
    <xf numFmtId="165" fontId="30" fillId="6" borderId="54" xfId="1" applyNumberFormat="1" applyFont="1" applyFill="1" applyBorder="1" applyAlignment="1">
      <alignment horizontal="right"/>
    </xf>
    <xf numFmtId="165" fontId="30" fillId="6" borderId="25" xfId="1" applyNumberFormat="1" applyFont="1" applyFill="1" applyBorder="1" applyAlignment="1">
      <alignment horizontal="right"/>
    </xf>
    <xf numFmtId="165" fontId="10" fillId="0" borderId="24" xfId="1" applyNumberFormat="1" applyFont="1" applyBorder="1" applyAlignment="1">
      <alignment horizontal="center"/>
    </xf>
    <xf numFmtId="165" fontId="28" fillId="6" borderId="54" xfId="1" applyNumberFormat="1" applyFont="1" applyFill="1" applyBorder="1" applyAlignment="1">
      <alignment horizontal="center"/>
    </xf>
    <xf numFmtId="165" fontId="28" fillId="6" borderId="25" xfId="1" applyNumberFormat="1" applyFont="1" applyFill="1" applyBorder="1" applyAlignment="1">
      <alignment horizontal="center"/>
    </xf>
    <xf numFmtId="165" fontId="28" fillId="0" borderId="67" xfId="1" applyNumberFormat="1" applyFont="1" applyBorder="1"/>
    <xf numFmtId="165" fontId="28" fillId="0" borderId="56" xfId="1" applyNumberFormat="1" applyFont="1" applyBorder="1"/>
    <xf numFmtId="165" fontId="29" fillId="0" borderId="68" xfId="1" applyNumberFormat="1" applyFont="1" applyBorder="1" applyAlignment="1">
      <alignment horizontal="right"/>
    </xf>
    <xf numFmtId="165" fontId="28" fillId="0" borderId="58" xfId="1" applyNumberFormat="1" applyFont="1" applyBorder="1"/>
    <xf numFmtId="165" fontId="30" fillId="0" borderId="68" xfId="1" applyNumberFormat="1" applyFont="1" applyBorder="1" applyAlignment="1">
      <alignment horizontal="right"/>
    </xf>
    <xf numFmtId="165" fontId="29" fillId="6" borderId="68" xfId="1" applyNumberFormat="1" applyFont="1" applyFill="1" applyBorder="1" applyAlignment="1">
      <alignment horizontal="right"/>
    </xf>
    <xf numFmtId="165" fontId="31" fillId="0" borderId="68" xfId="1" applyNumberFormat="1" applyFont="1" applyBorder="1" applyAlignment="1">
      <alignment horizontal="right"/>
    </xf>
    <xf numFmtId="165" fontId="31" fillId="6" borderId="68" xfId="1" applyNumberFormat="1" applyFont="1" applyFill="1" applyBorder="1" applyAlignment="1">
      <alignment horizontal="right"/>
    </xf>
    <xf numFmtId="165" fontId="31" fillId="0" borderId="12" xfId="1" applyNumberFormat="1" applyFont="1" applyBorder="1"/>
    <xf numFmtId="165" fontId="31" fillId="0" borderId="69" xfId="1" applyNumberFormat="1" applyFont="1" applyBorder="1"/>
    <xf numFmtId="165" fontId="19" fillId="5" borderId="67" xfId="1" applyNumberFormat="1" applyFont="1" applyFill="1" applyBorder="1" applyAlignment="1">
      <alignment horizontal="center"/>
    </xf>
    <xf numFmtId="165" fontId="19" fillId="5" borderId="57" xfId="1" applyNumberFormat="1" applyFont="1" applyFill="1" applyBorder="1" applyAlignment="1">
      <alignment horizontal="center"/>
    </xf>
    <xf numFmtId="165" fontId="19" fillId="5" borderId="58" xfId="1" applyNumberFormat="1" applyFont="1" applyFill="1" applyBorder="1" applyAlignment="1">
      <alignment horizontal="center"/>
    </xf>
    <xf numFmtId="165" fontId="10" fillId="0" borderId="67" xfId="1" applyNumberFormat="1" applyFont="1" applyFill="1" applyBorder="1" applyAlignment="1">
      <alignment horizontal="center"/>
    </xf>
    <xf numFmtId="165" fontId="10" fillId="0" borderId="70" xfId="1" applyNumberFormat="1" applyFont="1" applyFill="1" applyBorder="1" applyAlignment="1">
      <alignment horizontal="center"/>
    </xf>
    <xf numFmtId="165" fontId="9" fillId="0" borderId="55" xfId="1" applyNumberFormat="1" applyFont="1" applyBorder="1" applyAlignment="1">
      <alignment horizontal="center"/>
    </xf>
    <xf numFmtId="165" fontId="16" fillId="0" borderId="71" xfId="0" applyNumberFormat="1" applyFont="1" applyBorder="1"/>
    <xf numFmtId="165" fontId="31" fillId="0" borderId="61" xfId="1" applyNumberFormat="1" applyFont="1" applyBorder="1"/>
    <xf numFmtId="165" fontId="0" fillId="0" borderId="61" xfId="0" applyNumberFormat="1" applyBorder="1"/>
    <xf numFmtId="165" fontId="0" fillId="0" borderId="63" xfId="0" applyNumberFormat="1" applyBorder="1"/>
    <xf numFmtId="165" fontId="0" fillId="0" borderId="60" xfId="0" applyNumberFormat="1" applyBorder="1"/>
    <xf numFmtId="165" fontId="0" fillId="0" borderId="40" xfId="0" applyNumberFormat="1" applyBorder="1"/>
    <xf numFmtId="165" fontId="0" fillId="0" borderId="62" xfId="0" applyNumberFormat="1" applyBorder="1"/>
    <xf numFmtId="165" fontId="4" fillId="0" borderId="6" xfId="0" applyNumberFormat="1" applyFont="1" applyBorder="1"/>
    <xf numFmtId="0" fontId="0" fillId="0" borderId="0" xfId="0" applyBorder="1"/>
    <xf numFmtId="0" fontId="0" fillId="0" borderId="2" xfId="0" applyBorder="1"/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8" fillId="2" borderId="49" xfId="1" applyNumberFormat="1" applyFont="1" applyFill="1" applyBorder="1" applyAlignment="1">
      <alignment horizontal="center"/>
    </xf>
    <xf numFmtId="3" fontId="2" fillId="0" borderId="52" xfId="0" applyNumberFormat="1" applyFont="1" applyBorder="1"/>
    <xf numFmtId="165" fontId="10" fillId="2" borderId="50" xfId="1" applyNumberFormat="1" applyFont="1" applyFill="1" applyBorder="1" applyAlignment="1">
      <alignment horizontal="center"/>
    </xf>
    <xf numFmtId="165" fontId="10" fillId="0" borderId="18" xfId="1" applyNumberFormat="1" applyFont="1" applyFill="1" applyBorder="1" applyAlignment="1">
      <alignment horizontal="center"/>
    </xf>
    <xf numFmtId="0" fontId="11" fillId="0" borderId="14" xfId="2" applyFont="1" applyBorder="1" applyAlignment="1">
      <alignment horizontal="left"/>
    </xf>
    <xf numFmtId="3" fontId="2" fillId="3" borderId="0" xfId="0" applyNumberFormat="1" applyFont="1" applyFill="1" applyBorder="1"/>
    <xf numFmtId="165" fontId="12" fillId="0" borderId="21" xfId="1" applyNumberFormat="1" applyFont="1" applyBorder="1" applyAlignment="1">
      <alignment horizontal="center"/>
    </xf>
    <xf numFmtId="165" fontId="8" fillId="2" borderId="54" xfId="1" applyNumberFormat="1" applyFont="1" applyFill="1" applyBorder="1" applyAlignment="1">
      <alignment horizontal="center"/>
    </xf>
    <xf numFmtId="165" fontId="8" fillId="0" borderId="24" xfId="1" applyNumberFormat="1" applyFont="1" applyFill="1" applyBorder="1" applyAlignment="1">
      <alignment horizontal="center"/>
    </xf>
    <xf numFmtId="165" fontId="10" fillId="2" borderId="49" xfId="1" applyNumberFormat="1" applyFont="1" applyFill="1" applyBorder="1" applyAlignment="1">
      <alignment horizontal="center"/>
    </xf>
    <xf numFmtId="3" fontId="0" fillId="0" borderId="52" xfId="0" applyNumberFormat="1" applyFont="1" applyBorder="1"/>
    <xf numFmtId="165" fontId="10" fillId="2" borderId="54" xfId="1" applyNumberFormat="1" applyFont="1" applyFill="1" applyBorder="1" applyAlignment="1">
      <alignment horizontal="center"/>
    </xf>
    <xf numFmtId="165" fontId="10" fillId="0" borderId="24" xfId="1" applyNumberFormat="1" applyFont="1" applyFill="1" applyBorder="1" applyAlignment="1">
      <alignment horizontal="center"/>
    </xf>
    <xf numFmtId="165" fontId="8" fillId="2" borderId="49" xfId="1" applyNumberFormat="1" applyFont="1" applyFill="1" applyBorder="1"/>
    <xf numFmtId="165" fontId="8" fillId="2" borderId="54" xfId="1" applyNumberFormat="1" applyFont="1" applyFill="1" applyBorder="1"/>
    <xf numFmtId="165" fontId="8" fillId="0" borderId="24" xfId="1" applyNumberFormat="1" applyFont="1" applyBorder="1"/>
    <xf numFmtId="0" fontId="8" fillId="0" borderId="14" xfId="0" applyFont="1" applyBorder="1" applyAlignment="1">
      <alignment horizontal="left"/>
    </xf>
    <xf numFmtId="165" fontId="8" fillId="3" borderId="0" xfId="1" applyNumberFormat="1" applyFont="1" applyFill="1" applyBorder="1"/>
    <xf numFmtId="3" fontId="0" fillId="0" borderId="52" xfId="0" applyNumberFormat="1" applyFont="1" applyFill="1" applyBorder="1"/>
    <xf numFmtId="165" fontId="10" fillId="3" borderId="0" xfId="1" applyNumberFormat="1" applyFont="1" applyFill="1" applyBorder="1" applyAlignment="1">
      <alignment horizontal="center"/>
    </xf>
    <xf numFmtId="3" fontId="2" fillId="0" borderId="52" xfId="0" applyNumberFormat="1" applyFont="1" applyFill="1" applyBorder="1"/>
    <xf numFmtId="165" fontId="8" fillId="3" borderId="0" xfId="1" applyNumberFormat="1" applyFont="1" applyFill="1" applyBorder="1" applyAlignment="1">
      <alignment horizontal="center"/>
    </xf>
    <xf numFmtId="165" fontId="8" fillId="0" borderId="24" xfId="1" applyNumberFormat="1" applyFont="1" applyBorder="1" applyAlignment="1">
      <alignment horizontal="center"/>
    </xf>
    <xf numFmtId="165" fontId="8" fillId="0" borderId="54" xfId="1" applyNumberFormat="1" applyFont="1" applyBorder="1" applyAlignment="1">
      <alignment horizontal="center"/>
    </xf>
    <xf numFmtId="165" fontId="8" fillId="0" borderId="54" xfId="1" applyNumberFormat="1" applyFont="1" applyBorder="1"/>
    <xf numFmtId="0" fontId="5" fillId="0" borderId="14" xfId="0" applyFont="1" applyBorder="1" applyAlignment="1">
      <alignment horizontal="left"/>
    </xf>
    <xf numFmtId="3" fontId="0" fillId="3" borderId="0" xfId="0" applyNumberFormat="1" applyFont="1" applyFill="1" applyBorder="1"/>
    <xf numFmtId="165" fontId="8" fillId="0" borderId="24" xfId="1" applyNumberFormat="1" applyFont="1" applyFill="1" applyBorder="1"/>
    <xf numFmtId="165" fontId="10" fillId="5" borderId="24" xfId="1" applyNumberFormat="1" applyFont="1" applyFill="1" applyBorder="1" applyAlignment="1">
      <alignment horizontal="center"/>
    </xf>
    <xf numFmtId="165" fontId="8" fillId="0" borderId="49" xfId="1" applyNumberFormat="1" applyFont="1" applyBorder="1" applyAlignment="1">
      <alignment horizontal="center"/>
    </xf>
    <xf numFmtId="165" fontId="8" fillId="5" borderId="54" xfId="1" applyNumberFormat="1" applyFont="1" applyFill="1" applyBorder="1" applyAlignment="1">
      <alignment horizontal="center"/>
    </xf>
    <xf numFmtId="165" fontId="8" fillId="5" borderId="24" xfId="1" applyNumberFormat="1" applyFont="1" applyFill="1" applyBorder="1" applyAlignment="1">
      <alignment horizontal="center"/>
    </xf>
    <xf numFmtId="0" fontId="0" fillId="3" borderId="0" xfId="0" applyFill="1" applyBorder="1"/>
    <xf numFmtId="165" fontId="10" fillId="0" borderId="49" xfId="1" applyNumberFormat="1" applyFont="1" applyBorder="1" applyAlignment="1">
      <alignment horizontal="center"/>
    </xf>
    <xf numFmtId="165" fontId="10" fillId="0" borderId="54" xfId="1" applyNumberFormat="1" applyFont="1" applyBorder="1" applyAlignment="1">
      <alignment horizontal="center"/>
    </xf>
    <xf numFmtId="14" fontId="5" fillId="0" borderId="21" xfId="0" applyNumberFormat="1" applyFont="1" applyBorder="1" applyAlignment="1">
      <alignment horizontal="left"/>
    </xf>
    <xf numFmtId="0" fontId="0" fillId="4" borderId="52" xfId="0" applyFill="1" applyBorder="1"/>
    <xf numFmtId="0" fontId="0" fillId="0" borderId="54" xfId="0" applyBorder="1"/>
    <xf numFmtId="0" fontId="0" fillId="0" borderId="21" xfId="0" applyBorder="1"/>
    <xf numFmtId="165" fontId="8" fillId="0" borderId="49" xfId="1" applyNumberFormat="1" applyFont="1" applyBorder="1"/>
    <xf numFmtId="165" fontId="10" fillId="5" borderId="49" xfId="1" applyNumberFormat="1" applyFont="1" applyFill="1" applyBorder="1" applyAlignment="1">
      <alignment horizontal="center"/>
    </xf>
    <xf numFmtId="165" fontId="10" fillId="5" borderId="54" xfId="1" applyNumberFormat="1" applyFont="1" applyFill="1" applyBorder="1" applyAlignment="1">
      <alignment horizontal="center"/>
    </xf>
    <xf numFmtId="0" fontId="12" fillId="0" borderId="34" xfId="0" applyFont="1" applyBorder="1" applyAlignment="1">
      <alignment horizontal="left"/>
    </xf>
    <xf numFmtId="165" fontId="8" fillId="2" borderId="59" xfId="1" applyNumberFormat="1" applyFont="1" applyFill="1" applyBorder="1"/>
    <xf numFmtId="165" fontId="8" fillId="0" borderId="29" xfId="1" applyNumberFormat="1" applyFont="1" applyBorder="1"/>
    <xf numFmtId="165" fontId="12" fillId="0" borderId="72" xfId="1" applyNumberFormat="1" applyFont="1" applyBorder="1" applyAlignment="1">
      <alignment horizontal="center"/>
    </xf>
    <xf numFmtId="165" fontId="8" fillId="0" borderId="59" xfId="1" applyNumberFormat="1" applyFont="1" applyBorder="1"/>
    <xf numFmtId="0" fontId="5" fillId="0" borderId="42" xfId="0" applyFont="1" applyBorder="1" applyAlignment="1">
      <alignment horizontal="left"/>
    </xf>
    <xf numFmtId="165" fontId="10" fillId="0" borderId="18" xfId="1" applyNumberFormat="1" applyFont="1" applyBorder="1" applyAlignment="1">
      <alignment horizontal="center"/>
    </xf>
    <xf numFmtId="165" fontId="14" fillId="2" borderId="50" xfId="1" applyNumberFormat="1" applyFont="1" applyFill="1" applyBorder="1" applyAlignment="1">
      <alignment horizontal="center"/>
    </xf>
    <xf numFmtId="0" fontId="13" fillId="0" borderId="14" xfId="2" applyFont="1" applyBorder="1" applyAlignment="1">
      <alignment horizontal="left"/>
    </xf>
    <xf numFmtId="165" fontId="10" fillId="2" borderId="54" xfId="1" applyNumberFormat="1" applyFont="1" applyFill="1" applyBorder="1"/>
    <xf numFmtId="0" fontId="13" fillId="0" borderId="21" xfId="0" applyFont="1" applyBorder="1" applyAlignment="1">
      <alignment horizontal="left"/>
    </xf>
    <xf numFmtId="165" fontId="10" fillId="3" borderId="54" xfId="1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165" fontId="10" fillId="2" borderId="0" xfId="1" applyNumberFormat="1" applyFont="1" applyFill="1" applyBorder="1" applyAlignment="1">
      <alignment horizontal="center"/>
    </xf>
    <xf numFmtId="165" fontId="10" fillId="3" borderId="0" xfId="1" applyNumberFormat="1" applyFont="1" applyFill="1" applyBorder="1"/>
    <xf numFmtId="0" fontId="13" fillId="0" borderId="55" xfId="0" applyFont="1" applyBorder="1" applyAlignment="1">
      <alignment horizontal="left"/>
    </xf>
    <xf numFmtId="165" fontId="8" fillId="5" borderId="0" xfId="1" applyNumberFormat="1" applyFont="1" applyFill="1" applyBorder="1" applyAlignment="1">
      <alignment horizontal="center"/>
    </xf>
    <xf numFmtId="0" fontId="5" fillId="0" borderId="43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5" fontId="9" fillId="0" borderId="0" xfId="1" applyNumberFormat="1" applyFont="1" applyBorder="1" applyAlignment="1">
      <alignment horizontal="center"/>
    </xf>
    <xf numFmtId="165" fontId="22" fillId="0" borderId="0" xfId="1" applyNumberFormat="1" applyFont="1" applyBorder="1" applyAlignment="1">
      <alignment horizontal="right"/>
    </xf>
    <xf numFmtId="165" fontId="10" fillId="0" borderId="0" xfId="1" applyNumberFormat="1" applyFont="1" applyFill="1" applyBorder="1" applyAlignment="1">
      <alignment horizontal="center"/>
    </xf>
    <xf numFmtId="165" fontId="22" fillId="0" borderId="0" xfId="1" applyNumberFormat="1" applyFont="1" applyBorder="1"/>
    <xf numFmtId="165" fontId="16" fillId="0" borderId="0" xfId="0" applyNumberFormat="1" applyFont="1" applyBorder="1"/>
    <xf numFmtId="165" fontId="10" fillId="0" borderId="0" xfId="1" applyNumberFormat="1" applyFont="1" applyBorder="1"/>
    <xf numFmtId="165" fontId="8" fillId="0" borderId="0" xfId="1" applyNumberFormat="1" applyFont="1" applyBorder="1"/>
    <xf numFmtId="0" fontId="13" fillId="0" borderId="0" xfId="0" applyFont="1" applyBorder="1" applyAlignment="1">
      <alignment horizontal="left"/>
    </xf>
    <xf numFmtId="0" fontId="5" fillId="0" borderId="5" xfId="0" applyFont="1" applyBorder="1"/>
    <xf numFmtId="0" fontId="25" fillId="0" borderId="61" xfId="3" applyFont="1" applyBorder="1"/>
    <xf numFmtId="0" fontId="25" fillId="0" borderId="40" xfId="3" applyFont="1" applyBorder="1" applyAlignment="1">
      <alignment horizontal="left"/>
    </xf>
    <xf numFmtId="0" fontId="17" fillId="0" borderId="1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5" fillId="0" borderId="64" xfId="3" applyFont="1" applyBorder="1" applyAlignment="1">
      <alignment horizontal="center"/>
    </xf>
    <xf numFmtId="165" fontId="16" fillId="0" borderId="47" xfId="1" applyNumberFormat="1" applyFont="1" applyFill="1" applyBorder="1" applyAlignment="1"/>
    <xf numFmtId="165" fontId="16" fillId="0" borderId="66" xfId="1" applyNumberFormat="1" applyFont="1" applyFill="1" applyBorder="1" applyAlignment="1"/>
    <xf numFmtId="165" fontId="10" fillId="0" borderId="29" xfId="1" applyNumberFormat="1" applyFont="1" applyFill="1" applyBorder="1" applyAlignment="1">
      <alignment horizontal="center"/>
    </xf>
    <xf numFmtId="165" fontId="16" fillId="0" borderId="31" xfId="1" applyNumberFormat="1" applyFont="1" applyFill="1" applyBorder="1" applyAlignment="1"/>
    <xf numFmtId="0" fontId="0" fillId="0" borderId="60" xfId="0" applyBorder="1" applyAlignment="1"/>
    <xf numFmtId="165" fontId="31" fillId="0" borderId="5" xfId="1" applyNumberFormat="1" applyFont="1" applyBorder="1"/>
    <xf numFmtId="165" fontId="31" fillId="0" borderId="46" xfId="1" applyNumberFormat="1" applyFont="1" applyBorder="1"/>
    <xf numFmtId="165" fontId="22" fillId="0" borderId="5" xfId="1" applyNumberFormat="1" applyFont="1" applyBorder="1"/>
    <xf numFmtId="165" fontId="0" fillId="0" borderId="61" xfId="0" applyNumberFormat="1" applyBorder="1" applyAlignment="1"/>
    <xf numFmtId="165" fontId="3" fillId="0" borderId="76" xfId="0" applyNumberFormat="1" applyFont="1" applyBorder="1" applyAlignment="1"/>
    <xf numFmtId="165" fontId="33" fillId="0" borderId="76" xfId="0" applyNumberFormat="1" applyFont="1" applyBorder="1" applyAlignment="1"/>
    <xf numFmtId="0" fontId="17" fillId="0" borderId="5" xfId="0" applyFont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165" fontId="10" fillId="0" borderId="13" xfId="1" applyNumberFormat="1" applyFont="1" applyFill="1" applyBorder="1" applyAlignment="1">
      <alignment horizontal="center"/>
    </xf>
    <xf numFmtId="165" fontId="10" fillId="0" borderId="68" xfId="1" applyNumberFormat="1" applyFont="1" applyFill="1" applyBorder="1" applyAlignment="1">
      <alignment horizontal="center"/>
    </xf>
    <xf numFmtId="165" fontId="9" fillId="0" borderId="52" xfId="1" applyNumberFormat="1" applyFont="1" applyBorder="1" applyAlignment="1">
      <alignment horizontal="center"/>
    </xf>
    <xf numFmtId="165" fontId="16" fillId="0" borderId="77" xfId="0" applyNumberFormat="1" applyFont="1" applyBorder="1"/>
    <xf numFmtId="165" fontId="22" fillId="0" borderId="60" xfId="1" applyNumberFormat="1" applyFont="1" applyBorder="1"/>
    <xf numFmtId="165" fontId="22" fillId="0" borderId="61" xfId="1" applyNumberFormat="1" applyFont="1" applyBorder="1"/>
    <xf numFmtId="165" fontId="22" fillId="0" borderId="40" xfId="1" applyNumberFormat="1" applyFont="1" applyBorder="1"/>
    <xf numFmtId="165" fontId="0" fillId="0" borderId="61" xfId="1" applyNumberFormat="1" applyFont="1" applyBorder="1"/>
    <xf numFmtId="165" fontId="0" fillId="0" borderId="63" xfId="1" applyNumberFormat="1" applyFont="1" applyBorder="1"/>
    <xf numFmtId="165" fontId="16" fillId="0" borderId="46" xfId="1" applyNumberFormat="1" applyFont="1" applyBorder="1"/>
    <xf numFmtId="165" fontId="35" fillId="0" borderId="0" xfId="1" applyNumberFormat="1" applyFont="1" applyBorder="1" applyAlignment="1">
      <alignment horizontal="right"/>
    </xf>
    <xf numFmtId="165" fontId="34" fillId="0" borderId="0" xfId="1" applyNumberFormat="1" applyFont="1" applyBorder="1" applyAlignment="1">
      <alignment horizontal="right"/>
    </xf>
    <xf numFmtId="165" fontId="35" fillId="6" borderId="0" xfId="1" applyNumberFormat="1" applyFont="1" applyFill="1" applyBorder="1" applyAlignment="1">
      <alignment horizontal="right"/>
    </xf>
    <xf numFmtId="165" fontId="17" fillId="6" borderId="0" xfId="1" applyNumberFormat="1" applyFont="1" applyFill="1" applyBorder="1" applyAlignment="1">
      <alignment horizontal="right"/>
    </xf>
    <xf numFmtId="165" fontId="35" fillId="0" borderId="0" xfId="1" applyNumberFormat="1" applyFont="1" applyFill="1" applyBorder="1" applyAlignment="1">
      <alignment horizontal="right"/>
    </xf>
    <xf numFmtId="165" fontId="22" fillId="6" borderId="0" xfId="1" applyNumberFormat="1" applyFont="1" applyFill="1" applyBorder="1" applyAlignment="1">
      <alignment horizontal="right"/>
    </xf>
    <xf numFmtId="165" fontId="0" fillId="0" borderId="0" xfId="1" applyNumberFormat="1" applyFont="1" applyBorder="1"/>
    <xf numFmtId="165" fontId="16" fillId="0" borderId="0" xfId="1" applyNumberFormat="1" applyFont="1" applyBorder="1"/>
    <xf numFmtId="0" fontId="3" fillId="0" borderId="0" xfId="0" applyFont="1"/>
    <xf numFmtId="43" fontId="0" fillId="0" borderId="0" xfId="0" applyNumberFormat="1"/>
    <xf numFmtId="0" fontId="16" fillId="0" borderId="25" xfId="0" applyFont="1" applyBorder="1"/>
    <xf numFmtId="0" fontId="16" fillId="0" borderId="65" xfId="0" applyFont="1" applyBorder="1" applyAlignment="1">
      <alignment horizontal="center"/>
    </xf>
    <xf numFmtId="0" fontId="3" fillId="0" borderId="47" xfId="0" applyFont="1" applyBorder="1"/>
    <xf numFmtId="164" fontId="16" fillId="0" borderId="25" xfId="1" applyFont="1" applyBorder="1"/>
    <xf numFmtId="164" fontId="16" fillId="0" borderId="24" xfId="1" applyFont="1" applyBorder="1"/>
    <xf numFmtId="0" fontId="16" fillId="7" borderId="16" xfId="0" applyFont="1" applyFill="1" applyBorder="1" applyAlignment="1">
      <alignment horizontal="center" wrapText="1"/>
    </xf>
    <xf numFmtId="0" fontId="16" fillId="7" borderId="19" xfId="0" applyFont="1" applyFill="1" applyBorder="1" applyAlignment="1">
      <alignment horizontal="center" wrapText="1"/>
    </xf>
    <xf numFmtId="0" fontId="16" fillId="8" borderId="20" xfId="0" applyFont="1" applyFill="1" applyBorder="1" applyAlignment="1">
      <alignment horizontal="center" vertical="center" wrapText="1"/>
    </xf>
    <xf numFmtId="0" fontId="16" fillId="0" borderId="5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0" fillId="0" borderId="66" xfId="0" applyBorder="1"/>
    <xf numFmtId="43" fontId="36" fillId="0" borderId="25" xfId="0" applyNumberFormat="1" applyFont="1" applyBorder="1" applyAlignment="1">
      <alignment vertical="center"/>
    </xf>
    <xf numFmtId="43" fontId="36" fillId="0" borderId="24" xfId="0" applyNumberFormat="1" applyFont="1" applyBorder="1" applyAlignment="1">
      <alignment vertical="center"/>
    </xf>
    <xf numFmtId="43" fontId="16" fillId="7" borderId="23" xfId="0" applyNumberFormat="1" applyFont="1" applyFill="1" applyBorder="1" applyAlignment="1">
      <alignment vertical="center"/>
    </xf>
    <xf numFmtId="43" fontId="16" fillId="7" borderId="25" xfId="0" applyNumberFormat="1" applyFont="1" applyFill="1" applyBorder="1" applyAlignment="1">
      <alignment vertical="center"/>
    </xf>
    <xf numFmtId="43" fontId="16" fillId="8" borderId="26" xfId="0" applyNumberFormat="1" applyFont="1" applyFill="1" applyBorder="1" applyAlignment="1">
      <alignment vertical="center"/>
    </xf>
    <xf numFmtId="164" fontId="36" fillId="0" borderId="54" xfId="4" applyFont="1" applyBorder="1"/>
    <xf numFmtId="164" fontId="36" fillId="0" borderId="25" xfId="4" applyFont="1" applyBorder="1"/>
    <xf numFmtId="164" fontId="36" fillId="0" borderId="23" xfId="4" applyFont="1" applyBorder="1"/>
    <xf numFmtId="164" fontId="16" fillId="0" borderId="66" xfId="1" applyFont="1" applyBorder="1"/>
    <xf numFmtId="164" fontId="36" fillId="0" borderId="49" xfId="4" applyFont="1" applyBorder="1"/>
    <xf numFmtId="164" fontId="36" fillId="0" borderId="17" xfId="4" applyFont="1" applyBorder="1"/>
    <xf numFmtId="164" fontId="36" fillId="0" borderId="51" xfId="4" applyFont="1" applyBorder="1"/>
    <xf numFmtId="43" fontId="36" fillId="0" borderId="56" xfId="0" applyNumberFormat="1" applyFont="1" applyBorder="1" applyAlignment="1">
      <alignment vertical="center"/>
    </xf>
    <xf numFmtId="43" fontId="36" fillId="0" borderId="57" xfId="0" applyNumberFormat="1" applyFont="1" applyBorder="1" applyAlignment="1">
      <alignment vertical="center"/>
    </xf>
    <xf numFmtId="43" fontId="16" fillId="7" borderId="67" xfId="0" applyNumberFormat="1" applyFont="1" applyFill="1" applyBorder="1" applyAlignment="1">
      <alignment vertical="center"/>
    </xf>
    <xf numFmtId="43" fontId="16" fillId="7" borderId="56" xfId="0" applyNumberFormat="1" applyFont="1" applyFill="1" applyBorder="1" applyAlignment="1">
      <alignment vertical="center"/>
    </xf>
    <xf numFmtId="43" fontId="16" fillId="8" borderId="70" xfId="0" applyNumberFormat="1" applyFont="1" applyFill="1" applyBorder="1" applyAlignment="1">
      <alignment vertical="center"/>
    </xf>
    <xf numFmtId="164" fontId="36" fillId="0" borderId="58" xfId="4" applyFont="1" applyBorder="1"/>
    <xf numFmtId="164" fontId="36" fillId="0" borderId="56" xfId="4" applyFont="1" applyBorder="1"/>
    <xf numFmtId="164" fontId="36" fillId="0" borderId="67" xfId="4" applyFont="1" applyBorder="1"/>
    <xf numFmtId="164" fontId="16" fillId="0" borderId="71" xfId="1" applyFont="1" applyBorder="1"/>
    <xf numFmtId="0" fontId="16" fillId="0" borderId="24" xfId="0" applyFont="1" applyBorder="1"/>
    <xf numFmtId="43" fontId="16" fillId="0" borderId="60" xfId="0" applyNumberFormat="1" applyFont="1" applyBorder="1" applyAlignment="1">
      <alignment vertical="center"/>
    </xf>
    <xf numFmtId="43" fontId="16" fillId="0" borderId="61" xfId="0" applyNumberFormat="1" applyFont="1" applyBorder="1" applyAlignment="1">
      <alignment vertical="center"/>
    </xf>
    <xf numFmtId="43" fontId="16" fillId="0" borderId="63" xfId="0" applyNumberFormat="1" applyFont="1" applyBorder="1" applyAlignment="1">
      <alignment vertical="center"/>
    </xf>
    <xf numFmtId="43" fontId="16" fillId="7" borderId="60" xfId="0" applyNumberFormat="1" applyFont="1" applyFill="1" applyBorder="1" applyAlignment="1">
      <alignment vertical="center"/>
    </xf>
    <xf numFmtId="43" fontId="16" fillId="7" borderId="61" xfId="0" applyNumberFormat="1" applyFont="1" applyFill="1" applyBorder="1" applyAlignment="1">
      <alignment vertical="center"/>
    </xf>
    <xf numFmtId="43" fontId="16" fillId="8" borderId="40" xfId="0" applyNumberFormat="1" applyFont="1" applyFill="1" applyBorder="1" applyAlignment="1">
      <alignment vertical="center"/>
    </xf>
    <xf numFmtId="164" fontId="16" fillId="0" borderId="62" xfId="4" applyFont="1" applyBorder="1"/>
    <xf numFmtId="164" fontId="16" fillId="0" borderId="61" xfId="4" applyFont="1" applyBorder="1"/>
    <xf numFmtId="164" fontId="16" fillId="0" borderId="60" xfId="4" applyFont="1" applyBorder="1"/>
    <xf numFmtId="164" fontId="16" fillId="0" borderId="46" xfId="1" applyFont="1" applyBorder="1"/>
    <xf numFmtId="164" fontId="1" fillId="0" borderId="0" xfId="1" applyFont="1"/>
    <xf numFmtId="0" fontId="16" fillId="7" borderId="7" xfId="0" applyFont="1" applyFill="1" applyBorder="1" applyAlignment="1">
      <alignment horizontal="center" wrapText="1"/>
    </xf>
    <xf numFmtId="0" fontId="16" fillId="7" borderId="8" xfId="0" applyFont="1" applyFill="1" applyBorder="1" applyAlignment="1">
      <alignment horizontal="center" wrapText="1"/>
    </xf>
    <xf numFmtId="0" fontId="16" fillId="8" borderId="9" xfId="0" applyFont="1" applyFill="1" applyBorder="1" applyAlignment="1">
      <alignment horizontal="center" vertical="center" wrapText="1"/>
    </xf>
    <xf numFmtId="164" fontId="36" fillId="0" borderId="25" xfId="1" applyFont="1" applyBorder="1" applyAlignment="1">
      <alignment vertical="center"/>
    </xf>
    <xf numFmtId="164" fontId="36" fillId="0" borderId="24" xfId="1" applyFont="1" applyBorder="1" applyAlignment="1">
      <alignment vertical="center"/>
    </xf>
    <xf numFmtId="164" fontId="16" fillId="7" borderId="23" xfId="1" applyFont="1" applyFill="1" applyBorder="1" applyAlignment="1">
      <alignment vertical="center"/>
    </xf>
    <xf numFmtId="164" fontId="16" fillId="7" borderId="25" xfId="1" applyFont="1" applyFill="1" applyBorder="1" applyAlignment="1">
      <alignment vertical="center"/>
    </xf>
    <xf numFmtId="164" fontId="16" fillId="8" borderId="26" xfId="1" applyFont="1" applyFill="1" applyBorder="1" applyAlignment="1">
      <alignment vertical="center"/>
    </xf>
    <xf numFmtId="0" fontId="16" fillId="0" borderId="56" xfId="0" applyFont="1" applyBorder="1"/>
    <xf numFmtId="164" fontId="36" fillId="0" borderId="56" xfId="1" applyFont="1" applyBorder="1" applyAlignment="1">
      <alignment vertical="center"/>
    </xf>
    <xf numFmtId="164" fontId="36" fillId="0" borderId="57" xfId="1" applyFont="1" applyBorder="1" applyAlignment="1">
      <alignment vertical="center"/>
    </xf>
    <xf numFmtId="164" fontId="16" fillId="7" borderId="67" xfId="1" applyFont="1" applyFill="1" applyBorder="1" applyAlignment="1">
      <alignment vertical="center"/>
    </xf>
    <xf numFmtId="164" fontId="16" fillId="7" borderId="56" xfId="1" applyFont="1" applyFill="1" applyBorder="1" applyAlignment="1">
      <alignment vertical="center"/>
    </xf>
    <xf numFmtId="164" fontId="16" fillId="8" borderId="70" xfId="1" applyFont="1" applyFill="1" applyBorder="1" applyAlignment="1">
      <alignment vertical="center"/>
    </xf>
    <xf numFmtId="164" fontId="36" fillId="0" borderId="10" xfId="4" applyFont="1" applyBorder="1"/>
    <xf numFmtId="0" fontId="16" fillId="0" borderId="60" xfId="0" applyFont="1" applyBorder="1"/>
    <xf numFmtId="164" fontId="16" fillId="0" borderId="61" xfId="1" applyFont="1" applyBorder="1" applyAlignment="1">
      <alignment vertical="center"/>
    </xf>
    <xf numFmtId="164" fontId="16" fillId="0" borderId="63" xfId="1" applyFont="1" applyBorder="1" applyAlignment="1">
      <alignment vertical="center"/>
    </xf>
    <xf numFmtId="164" fontId="16" fillId="7" borderId="60" xfId="1" applyFont="1" applyFill="1" applyBorder="1" applyAlignment="1">
      <alignment vertical="center"/>
    </xf>
    <xf numFmtId="164" fontId="16" fillId="7" borderId="61" xfId="1" applyFont="1" applyFill="1" applyBorder="1" applyAlignment="1">
      <alignment vertical="center"/>
    </xf>
    <xf numFmtId="164" fontId="16" fillId="8" borderId="40" xfId="1" applyFont="1" applyFill="1" applyBorder="1" applyAlignment="1">
      <alignment vertical="center"/>
    </xf>
    <xf numFmtId="164" fontId="36" fillId="0" borderId="62" xfId="4" applyFont="1" applyBorder="1"/>
    <xf numFmtId="165" fontId="19" fillId="5" borderId="50" xfId="1" applyNumberFormat="1" applyFont="1" applyFill="1" applyBorder="1" applyAlignment="1">
      <alignment horizontal="center"/>
    </xf>
    <xf numFmtId="165" fontId="19" fillId="5" borderId="18" xfId="1" applyNumberFormat="1" applyFont="1" applyFill="1" applyBorder="1" applyAlignment="1">
      <alignment horizontal="center"/>
    </xf>
    <xf numFmtId="165" fontId="19" fillId="5" borderId="49" xfId="1" applyNumberFormat="1" applyFont="1" applyFill="1" applyBorder="1" applyAlignment="1">
      <alignment horizontal="center"/>
    </xf>
    <xf numFmtId="165" fontId="19" fillId="5" borderId="52" xfId="1" applyNumberFormat="1" applyFont="1" applyFill="1" applyBorder="1" applyAlignment="1">
      <alignment horizontal="center"/>
    </xf>
    <xf numFmtId="165" fontId="19" fillId="5" borderId="16" xfId="1" applyNumberFormat="1" applyFont="1" applyFill="1" applyBorder="1" applyAlignment="1">
      <alignment horizontal="center"/>
    </xf>
    <xf numFmtId="3" fontId="24" fillId="5" borderId="25" xfId="0" applyNumberFormat="1" applyFont="1" applyFill="1" applyBorder="1"/>
    <xf numFmtId="3" fontId="24" fillId="5" borderId="24" xfId="0" applyNumberFormat="1" applyFont="1" applyFill="1" applyBorder="1"/>
    <xf numFmtId="3" fontId="24" fillId="5" borderId="56" xfId="0" applyNumberFormat="1" applyFont="1" applyFill="1" applyBorder="1"/>
    <xf numFmtId="3" fontId="24" fillId="5" borderId="57" xfId="0" applyNumberFormat="1" applyFont="1" applyFill="1" applyBorder="1"/>
    <xf numFmtId="165" fontId="16" fillId="0" borderId="74" xfId="0" applyNumberFormat="1" applyFont="1" applyFill="1" applyBorder="1"/>
    <xf numFmtId="165" fontId="17" fillId="0" borderId="46" xfId="0" applyNumberFormat="1" applyFont="1" applyFill="1" applyBorder="1"/>
    <xf numFmtId="165" fontId="23" fillId="5" borderId="54" xfId="1" applyNumberFormat="1" applyFont="1" applyFill="1" applyBorder="1" applyAlignment="1">
      <alignment horizontal="center"/>
    </xf>
    <xf numFmtId="165" fontId="23" fillId="5" borderId="24" xfId="1" applyNumberFormat="1" applyFont="1" applyFill="1" applyBorder="1" applyAlignment="1">
      <alignment horizontal="center"/>
    </xf>
    <xf numFmtId="3" fontId="1" fillId="0" borderId="25" xfId="0" applyNumberFormat="1" applyFont="1" applyFill="1" applyBorder="1"/>
    <xf numFmtId="165" fontId="14" fillId="5" borderId="23" xfId="1" applyNumberFormat="1" applyFont="1" applyFill="1" applyBorder="1" applyAlignment="1">
      <alignment horizontal="center"/>
    </xf>
    <xf numFmtId="3" fontId="24" fillId="5" borderId="25" xfId="0" applyNumberFormat="1" applyFont="1" applyFill="1" applyBorder="1" applyAlignment="1">
      <alignment horizontal="center" vertical="center"/>
    </xf>
    <xf numFmtId="3" fontId="24" fillId="5" borderId="54" xfId="0" applyNumberFormat="1" applyFont="1" applyFill="1" applyBorder="1"/>
    <xf numFmtId="3" fontId="24" fillId="5" borderId="24" xfId="0" applyNumberFormat="1" applyFont="1" applyFill="1" applyBorder="1" applyAlignment="1">
      <alignment horizontal="center"/>
    </xf>
    <xf numFmtId="165" fontId="17" fillId="5" borderId="5" xfId="0" applyNumberFormat="1" applyFont="1" applyFill="1" applyBorder="1"/>
    <xf numFmtId="165" fontId="24" fillId="5" borderId="0" xfId="0" applyNumberFormat="1" applyFont="1" applyFill="1"/>
    <xf numFmtId="0" fontId="24" fillId="5" borderId="0" xfId="0" applyFont="1" applyFill="1"/>
    <xf numFmtId="3" fontId="24" fillId="5" borderId="0" xfId="0" applyNumberFormat="1" applyFont="1" applyFill="1" applyBorder="1"/>
    <xf numFmtId="0" fontId="24" fillId="5" borderId="8" xfId="0" applyFont="1" applyFill="1" applyBorder="1"/>
    <xf numFmtId="0" fontId="24" fillId="5" borderId="38" xfId="0" applyFont="1" applyFill="1" applyBorder="1"/>
    <xf numFmtId="0" fontId="24" fillId="5" borderId="46" xfId="0" applyFont="1" applyFill="1" applyBorder="1"/>
    <xf numFmtId="0" fontId="24" fillId="5" borderId="37" xfId="0" applyFont="1" applyFill="1" applyBorder="1"/>
    <xf numFmtId="0" fontId="17" fillId="5" borderId="8" xfId="0" applyFont="1" applyFill="1" applyBorder="1"/>
    <xf numFmtId="0" fontId="17" fillId="5" borderId="5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165" fontId="10" fillId="5" borderId="54" xfId="1" applyNumberFormat="1" applyFont="1" applyFill="1" applyBorder="1"/>
    <xf numFmtId="165" fontId="10" fillId="5" borderId="24" xfId="1" applyNumberFormat="1" applyFont="1" applyFill="1" applyBorder="1"/>
    <xf numFmtId="165" fontId="9" fillId="5" borderId="16" xfId="1" applyNumberFormat="1" applyFont="1" applyFill="1" applyBorder="1" applyAlignment="1">
      <alignment horizontal="center"/>
    </xf>
    <xf numFmtId="165" fontId="9" fillId="5" borderId="23" xfId="1" applyNumberFormat="1" applyFont="1" applyFill="1" applyBorder="1" applyAlignment="1">
      <alignment horizontal="center"/>
    </xf>
    <xf numFmtId="3" fontId="6" fillId="5" borderId="17" xfId="0" applyNumberFormat="1" applyFont="1" applyFill="1" applyBorder="1"/>
    <xf numFmtId="0" fontId="6" fillId="0" borderId="51" xfId="2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14" fontId="6" fillId="0" borderId="23" xfId="0" applyNumberFormat="1" applyFont="1" applyBorder="1" applyAlignment="1">
      <alignment horizontal="left"/>
    </xf>
    <xf numFmtId="0" fontId="6" fillId="0" borderId="23" xfId="2" applyFont="1" applyBorder="1" applyAlignment="1">
      <alignment horizontal="left"/>
    </xf>
    <xf numFmtId="0" fontId="6" fillId="0" borderId="67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165" fontId="3" fillId="0" borderId="5" xfId="0" applyNumberFormat="1" applyFont="1" applyBorder="1"/>
    <xf numFmtId="165" fontId="9" fillId="5" borderId="25" xfId="1" applyNumberFormat="1" applyFont="1" applyFill="1" applyBorder="1" applyAlignment="1">
      <alignment horizontal="center"/>
    </xf>
    <xf numFmtId="165" fontId="3" fillId="0" borderId="61" xfId="0" applyNumberFormat="1" applyFont="1" applyBorder="1"/>
    <xf numFmtId="3" fontId="24" fillId="5" borderId="54" xfId="0" applyNumberFormat="1" applyFont="1" applyFill="1" applyBorder="1" applyAlignment="1">
      <alignment horizontal="center"/>
    </xf>
    <xf numFmtId="3" fontId="24" fillId="5" borderId="58" xfId="0" applyNumberFormat="1" applyFont="1" applyFill="1" applyBorder="1"/>
    <xf numFmtId="165" fontId="9" fillId="5" borderId="47" xfId="1" applyNumberFormat="1" applyFont="1" applyFill="1" applyBorder="1" applyAlignment="1">
      <alignment horizontal="center"/>
    </xf>
    <xf numFmtId="165" fontId="9" fillId="5" borderId="66" xfId="1" applyNumberFormat="1" applyFont="1" applyFill="1" applyBorder="1" applyAlignment="1">
      <alignment horizontal="center"/>
    </xf>
    <xf numFmtId="165" fontId="9" fillId="5" borderId="31" xfId="1" applyNumberFormat="1" applyFont="1" applyFill="1" applyBorder="1" applyAlignment="1">
      <alignment horizontal="center"/>
    </xf>
    <xf numFmtId="165" fontId="17" fillId="0" borderId="47" xfId="1" applyNumberFormat="1" applyFont="1" applyFill="1" applyBorder="1" applyAlignment="1">
      <alignment horizontal="center"/>
    </xf>
    <xf numFmtId="165" fontId="17" fillId="0" borderId="66" xfId="1" applyNumberFormat="1" applyFont="1" applyFill="1" applyBorder="1" applyAlignment="1">
      <alignment horizontal="center"/>
    </xf>
    <xf numFmtId="165" fontId="17" fillId="0" borderId="31" xfId="1" applyNumberFormat="1" applyFont="1" applyFill="1" applyBorder="1" applyAlignment="1">
      <alignment horizontal="center"/>
    </xf>
    <xf numFmtId="3" fontId="6" fillId="5" borderId="24" xfId="0" applyNumberFormat="1" applyFont="1" applyFill="1" applyBorder="1"/>
    <xf numFmtId="165" fontId="9" fillId="5" borderId="66" xfId="1" applyNumberFormat="1" applyFont="1" applyFill="1" applyBorder="1"/>
    <xf numFmtId="165" fontId="0" fillId="5" borderId="61" xfId="0" applyNumberFormat="1" applyFill="1" applyBorder="1" applyAlignment="1"/>
    <xf numFmtId="0" fontId="0" fillId="5" borderId="0" xfId="0" applyFill="1"/>
    <xf numFmtId="165" fontId="2" fillId="5" borderId="0" xfId="0" applyNumberFormat="1" applyFont="1" applyFill="1"/>
    <xf numFmtId="0" fontId="0" fillId="5" borderId="0" xfId="0" applyFill="1" applyBorder="1"/>
    <xf numFmtId="165" fontId="0" fillId="5" borderId="0" xfId="0" applyNumberFormat="1" applyFill="1"/>
    <xf numFmtId="0" fontId="0" fillId="5" borderId="8" xfId="0" applyFill="1" applyBorder="1"/>
    <xf numFmtId="0" fontId="0" fillId="5" borderId="38" xfId="0" applyFill="1" applyBorder="1"/>
    <xf numFmtId="0" fontId="0" fillId="5" borderId="46" xfId="0" applyFill="1" applyBorder="1"/>
    <xf numFmtId="0" fontId="0" fillId="5" borderId="37" xfId="0" applyFill="1" applyBorder="1"/>
    <xf numFmtId="0" fontId="16" fillId="5" borderId="8" xfId="0" applyFont="1" applyFill="1" applyBorder="1"/>
    <xf numFmtId="0" fontId="16" fillId="5" borderId="5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6" fillId="0" borderId="16" xfId="2" applyFont="1" applyFill="1" applyBorder="1" applyAlignment="1"/>
    <xf numFmtId="165" fontId="32" fillId="0" borderId="16" xfId="1" applyNumberFormat="1" applyFont="1" applyBorder="1" applyAlignment="1">
      <alignment horizontal="center"/>
    </xf>
    <xf numFmtId="165" fontId="32" fillId="0" borderId="19" xfId="1" applyNumberFormat="1" applyFont="1" applyBorder="1" applyAlignment="1">
      <alignment horizontal="center"/>
    </xf>
    <xf numFmtId="165" fontId="40" fillId="0" borderId="26" xfId="1" applyNumberFormat="1" applyFont="1" applyBorder="1" applyAlignment="1">
      <alignment horizontal="right"/>
    </xf>
    <xf numFmtId="165" fontId="32" fillId="0" borderId="49" xfId="1" applyNumberFormat="1" applyFont="1" applyBorder="1" applyAlignment="1">
      <alignment horizontal="center"/>
    </xf>
    <xf numFmtId="165" fontId="32" fillId="0" borderId="17" xfId="1" applyNumberFormat="1" applyFont="1" applyBorder="1" applyAlignment="1">
      <alignment horizontal="center"/>
    </xf>
    <xf numFmtId="165" fontId="40" fillId="6" borderId="48" xfId="1" applyNumberFormat="1" applyFont="1" applyFill="1" applyBorder="1" applyAlignment="1">
      <alignment horizontal="right"/>
    </xf>
    <xf numFmtId="165" fontId="32" fillId="0" borderId="49" xfId="1" applyNumberFormat="1" applyFont="1" applyBorder="1"/>
    <xf numFmtId="165" fontId="32" fillId="0" borderId="17" xfId="1" applyNumberFormat="1" applyFont="1" applyBorder="1"/>
    <xf numFmtId="165" fontId="41" fillId="0" borderId="26" xfId="1" applyNumberFormat="1" applyFont="1" applyBorder="1" applyAlignment="1">
      <alignment horizontal="right"/>
    </xf>
    <xf numFmtId="165" fontId="32" fillId="0" borderId="16" xfId="1" applyNumberFormat="1" applyFont="1" applyBorder="1"/>
    <xf numFmtId="165" fontId="32" fillId="0" borderId="18" xfId="1" applyNumberFormat="1" applyFont="1" applyBorder="1"/>
    <xf numFmtId="165" fontId="41" fillId="6" borderId="26" xfId="1" applyNumberFormat="1" applyFont="1" applyFill="1" applyBorder="1" applyAlignment="1">
      <alignment horizontal="right"/>
    </xf>
    <xf numFmtId="165" fontId="16" fillId="0" borderId="23" xfId="1" applyNumberFormat="1" applyFont="1" applyBorder="1" applyAlignment="1">
      <alignment horizontal="right"/>
    </xf>
    <xf numFmtId="165" fontId="16" fillId="0" borderId="25" xfId="1" applyNumberFormat="1" applyFont="1" applyBorder="1" applyAlignment="1">
      <alignment horizontal="right"/>
    </xf>
    <xf numFmtId="165" fontId="16" fillId="0" borderId="26" xfId="1" applyNumberFormat="1" applyFont="1" applyBorder="1" applyAlignment="1">
      <alignment horizontal="right"/>
    </xf>
    <xf numFmtId="3" fontId="1" fillId="5" borderId="54" xfId="0" applyNumberFormat="1" applyFont="1" applyFill="1" applyBorder="1"/>
    <xf numFmtId="3" fontId="1" fillId="5" borderId="25" xfId="0" applyNumberFormat="1" applyFont="1" applyFill="1" applyBorder="1"/>
    <xf numFmtId="3" fontId="1" fillId="5" borderId="17" xfId="0" applyNumberFormat="1" applyFont="1" applyFill="1" applyBorder="1"/>
    <xf numFmtId="165" fontId="14" fillId="5" borderId="50" xfId="1" applyNumberFormat="1" applyFont="1" applyFill="1" applyBorder="1"/>
    <xf numFmtId="165" fontId="14" fillId="5" borderId="18" xfId="1" applyNumberFormat="1" applyFont="1" applyFill="1" applyBorder="1"/>
    <xf numFmtId="165" fontId="14" fillId="5" borderId="73" xfId="1" applyNumberFormat="1" applyFont="1" applyFill="1" applyBorder="1"/>
    <xf numFmtId="165" fontId="14" fillId="5" borderId="65" xfId="1" applyNumberFormat="1" applyFont="1" applyFill="1" applyBorder="1"/>
    <xf numFmtId="165" fontId="14" fillId="5" borderId="22" xfId="1" applyNumberFormat="1" applyFont="1" applyFill="1" applyBorder="1" applyAlignment="1">
      <alignment horizontal="center"/>
    </xf>
    <xf numFmtId="165" fontId="14" fillId="0" borderId="16" xfId="1" applyNumberFormat="1" applyFont="1" applyFill="1" applyBorder="1" applyAlignment="1">
      <alignment horizontal="center"/>
    </xf>
    <xf numFmtId="165" fontId="14" fillId="0" borderId="18" xfId="1" applyNumberFormat="1" applyFont="1" applyFill="1" applyBorder="1" applyAlignment="1">
      <alignment horizontal="center"/>
    </xf>
    <xf numFmtId="165" fontId="16" fillId="0" borderId="73" xfId="0" applyNumberFormat="1" applyFont="1" applyFill="1" applyBorder="1" applyAlignment="1"/>
    <xf numFmtId="0" fontId="36" fillId="0" borderId="23" xfId="0" applyFont="1" applyFill="1" applyBorder="1" applyAlignment="1"/>
    <xf numFmtId="165" fontId="32" fillId="0" borderId="23" xfId="1" applyNumberFormat="1" applyFont="1" applyBorder="1" applyAlignment="1">
      <alignment horizontal="center"/>
    </xf>
    <xf numFmtId="165" fontId="32" fillId="0" borderId="25" xfId="1" applyNumberFormat="1" applyFont="1" applyBorder="1" applyAlignment="1">
      <alignment horizontal="center"/>
    </xf>
    <xf numFmtId="165" fontId="32" fillId="0" borderId="54" xfId="1" applyNumberFormat="1" applyFont="1" applyBorder="1" applyAlignment="1">
      <alignment horizontal="center"/>
    </xf>
    <xf numFmtId="165" fontId="32" fillId="0" borderId="54" xfId="1" applyNumberFormat="1" applyFont="1" applyBorder="1"/>
    <xf numFmtId="165" fontId="32" fillId="0" borderId="25" xfId="1" applyNumberFormat="1" applyFont="1" applyBorder="1"/>
    <xf numFmtId="165" fontId="32" fillId="0" borderId="23" xfId="1" applyNumberFormat="1" applyFont="1" applyBorder="1"/>
    <xf numFmtId="165" fontId="32" fillId="0" borderId="24" xfId="1" applyNumberFormat="1" applyFont="1" applyBorder="1"/>
    <xf numFmtId="165" fontId="14" fillId="5" borderId="54" xfId="1" applyNumberFormat="1" applyFont="1" applyFill="1" applyBorder="1"/>
    <xf numFmtId="165" fontId="14" fillId="5" borderId="24" xfId="1" applyNumberFormat="1" applyFont="1" applyFill="1" applyBorder="1"/>
    <xf numFmtId="165" fontId="14" fillId="5" borderId="23" xfId="1" applyNumberFormat="1" applyFont="1" applyFill="1" applyBorder="1"/>
    <xf numFmtId="165" fontId="14" fillId="5" borderId="53" xfId="1" applyNumberFormat="1" applyFont="1" applyFill="1" applyBorder="1"/>
    <xf numFmtId="165" fontId="14" fillId="5" borderId="21" xfId="1" applyNumberFormat="1" applyFont="1" applyFill="1" applyBorder="1"/>
    <xf numFmtId="165" fontId="14" fillId="5" borderId="22" xfId="1" applyNumberFormat="1" applyFont="1" applyFill="1" applyBorder="1"/>
    <xf numFmtId="165" fontId="14" fillId="0" borderId="23" xfId="1" applyNumberFormat="1" applyFont="1" applyFill="1" applyBorder="1" applyAlignment="1">
      <alignment horizontal="center"/>
    </xf>
    <xf numFmtId="165" fontId="14" fillId="0" borderId="24" xfId="1" applyNumberFormat="1" applyFont="1" applyFill="1" applyBorder="1" applyAlignment="1">
      <alignment horizontal="center"/>
    </xf>
    <xf numFmtId="165" fontId="16" fillId="0" borderId="53" xfId="0" applyNumberFormat="1" applyFont="1" applyFill="1" applyBorder="1" applyAlignment="1"/>
    <xf numFmtId="165" fontId="14" fillId="5" borderId="25" xfId="1" applyNumberFormat="1" applyFont="1" applyFill="1" applyBorder="1"/>
    <xf numFmtId="3" fontId="1" fillId="5" borderId="24" xfId="0" applyNumberFormat="1" applyFont="1" applyFill="1" applyBorder="1"/>
    <xf numFmtId="0" fontId="32" fillId="0" borderId="25" xfId="0" applyFont="1" applyBorder="1"/>
    <xf numFmtId="0" fontId="32" fillId="0" borderId="0" xfId="0" applyFont="1" applyBorder="1"/>
    <xf numFmtId="165" fontId="14" fillId="5" borderId="54" xfId="1" applyNumberFormat="1" applyFont="1" applyFill="1" applyBorder="1" applyAlignment="1">
      <alignment horizontal="center"/>
    </xf>
    <xf numFmtId="165" fontId="14" fillId="5" borderId="24" xfId="1" applyNumberFormat="1" applyFont="1" applyFill="1" applyBorder="1" applyAlignment="1">
      <alignment horizontal="center"/>
    </xf>
    <xf numFmtId="165" fontId="14" fillId="5" borderId="25" xfId="1" applyNumberFormat="1" applyFont="1" applyFill="1" applyBorder="1" applyAlignment="1">
      <alignment horizontal="center"/>
    </xf>
    <xf numFmtId="165" fontId="32" fillId="0" borderId="51" xfId="1" applyNumberFormat="1" applyFont="1" applyBorder="1" applyAlignment="1">
      <alignment horizontal="center"/>
    </xf>
    <xf numFmtId="165" fontId="32" fillId="0" borderId="51" xfId="1" applyNumberFormat="1" applyFont="1" applyBorder="1"/>
    <xf numFmtId="14" fontId="36" fillId="0" borderId="23" xfId="0" applyNumberFormat="1" applyFont="1" applyFill="1" applyBorder="1" applyAlignment="1"/>
    <xf numFmtId="165" fontId="32" fillId="6" borderId="54" xfId="1" applyNumberFormat="1" applyFont="1" applyFill="1" applyBorder="1" applyAlignment="1">
      <alignment horizontal="center"/>
    </xf>
    <xf numFmtId="165" fontId="32" fillId="6" borderId="25" xfId="1" applyNumberFormat="1" applyFont="1" applyFill="1" applyBorder="1" applyAlignment="1">
      <alignment horizontal="center"/>
    </xf>
    <xf numFmtId="165" fontId="40" fillId="0" borderId="23" xfId="1" applyNumberFormat="1" applyFont="1" applyBorder="1" applyAlignment="1">
      <alignment horizontal="right"/>
    </xf>
    <xf numFmtId="165" fontId="40" fillId="0" borderId="25" xfId="1" applyNumberFormat="1" applyFont="1" applyBorder="1" applyAlignment="1">
      <alignment horizontal="right"/>
    </xf>
    <xf numFmtId="0" fontId="16" fillId="0" borderId="23" xfId="0" applyFont="1" applyFill="1" applyBorder="1" applyAlignment="1"/>
    <xf numFmtId="165" fontId="32" fillId="6" borderId="23" xfId="1" applyNumberFormat="1" applyFont="1" applyFill="1" applyBorder="1" applyAlignment="1">
      <alignment horizontal="center"/>
    </xf>
    <xf numFmtId="165" fontId="40" fillId="0" borderId="25" xfId="1" applyNumberFormat="1" applyFont="1" applyBorder="1"/>
    <xf numFmtId="14" fontId="16" fillId="0" borderId="23" xfId="0" applyNumberFormat="1" applyFont="1" applyFill="1" applyBorder="1" applyAlignment="1"/>
    <xf numFmtId="165" fontId="41" fillId="6" borderId="25" xfId="1" applyNumberFormat="1" applyFont="1" applyFill="1" applyBorder="1" applyAlignment="1">
      <alignment horizontal="right"/>
    </xf>
    <xf numFmtId="165" fontId="41" fillId="0" borderId="25" xfId="1" applyNumberFormat="1" applyFont="1" applyBorder="1"/>
    <xf numFmtId="0" fontId="1" fillId="5" borderId="25" xfId="0" applyFont="1" applyFill="1" applyBorder="1"/>
    <xf numFmtId="0" fontId="1" fillId="5" borderId="23" xfId="0" applyFont="1" applyFill="1" applyBorder="1"/>
    <xf numFmtId="0" fontId="1" fillId="5" borderId="22" xfId="0" applyFont="1" applyFill="1" applyBorder="1"/>
    <xf numFmtId="3" fontId="1" fillId="5" borderId="58" xfId="0" applyNumberFormat="1" applyFont="1" applyFill="1" applyBorder="1"/>
    <xf numFmtId="3" fontId="1" fillId="5" borderId="56" xfId="0" applyNumberFormat="1" applyFont="1" applyFill="1" applyBorder="1"/>
    <xf numFmtId="165" fontId="40" fillId="6" borderId="23" xfId="1" applyNumberFormat="1" applyFont="1" applyFill="1" applyBorder="1" applyAlignment="1">
      <alignment horizontal="right"/>
    </xf>
    <xf numFmtId="165" fontId="40" fillId="6" borderId="25" xfId="1" applyNumberFormat="1" applyFont="1" applyFill="1" applyBorder="1" applyAlignment="1">
      <alignment horizontal="right"/>
    </xf>
    <xf numFmtId="0" fontId="1" fillId="5" borderId="24" xfId="0" applyFont="1" applyFill="1" applyBorder="1"/>
    <xf numFmtId="165" fontId="14" fillId="5" borderId="14" xfId="1" applyNumberFormat="1" applyFont="1" applyFill="1" applyBorder="1"/>
    <xf numFmtId="165" fontId="14" fillId="5" borderId="49" xfId="1" applyNumberFormat="1" applyFont="1" applyFill="1" applyBorder="1"/>
    <xf numFmtId="165" fontId="14" fillId="5" borderId="52" xfId="1" applyNumberFormat="1" applyFont="1" applyFill="1" applyBorder="1"/>
    <xf numFmtId="165" fontId="14" fillId="5" borderId="33" xfId="1" applyNumberFormat="1" applyFont="1" applyFill="1" applyBorder="1"/>
    <xf numFmtId="165" fontId="14" fillId="5" borderId="74" xfId="1" applyNumberFormat="1" applyFont="1" applyFill="1" applyBorder="1"/>
    <xf numFmtId="165" fontId="14" fillId="5" borderId="55" xfId="1" applyNumberFormat="1" applyFont="1" applyFill="1" applyBorder="1"/>
    <xf numFmtId="3" fontId="32" fillId="0" borderId="39" xfId="0" applyNumberFormat="1" applyFont="1" applyFill="1" applyBorder="1"/>
    <xf numFmtId="3" fontId="1" fillId="5" borderId="56" xfId="0" applyNumberFormat="1" applyFont="1" applyFill="1" applyBorder="1" applyAlignment="1">
      <alignment horizontal="center"/>
    </xf>
    <xf numFmtId="0" fontId="16" fillId="0" borderId="67" xfId="0" applyFont="1" applyFill="1" applyBorder="1" applyAlignment="1"/>
    <xf numFmtId="165" fontId="40" fillId="0" borderId="56" xfId="1" applyNumberFormat="1" applyFont="1" applyBorder="1" applyAlignment="1">
      <alignment horizontal="right"/>
    </xf>
    <xf numFmtId="165" fontId="40" fillId="0" borderId="67" xfId="1" applyNumberFormat="1" applyFont="1" applyBorder="1" applyAlignment="1">
      <alignment horizontal="right"/>
    </xf>
    <xf numFmtId="165" fontId="41" fillId="6" borderId="56" xfId="1" applyNumberFormat="1" applyFont="1" applyFill="1" applyBorder="1" applyAlignment="1">
      <alignment horizontal="right"/>
    </xf>
    <xf numFmtId="165" fontId="40" fillId="0" borderId="56" xfId="1" applyNumberFormat="1" applyFont="1" applyFill="1" applyBorder="1" applyAlignment="1">
      <alignment horizontal="right"/>
    </xf>
    <xf numFmtId="165" fontId="14" fillId="5" borderId="58" xfId="1" applyNumberFormat="1" applyFont="1" applyFill="1" applyBorder="1"/>
    <xf numFmtId="165" fontId="14" fillId="5" borderId="57" xfId="1" applyNumberFormat="1" applyFont="1" applyFill="1" applyBorder="1"/>
    <xf numFmtId="165" fontId="14" fillId="5" borderId="27" xfId="1" applyNumberFormat="1" applyFont="1" applyFill="1" applyBorder="1"/>
    <xf numFmtId="165" fontId="14" fillId="5" borderId="59" xfId="1" applyNumberFormat="1" applyFont="1" applyFill="1" applyBorder="1"/>
    <xf numFmtId="165" fontId="14" fillId="5" borderId="29" xfId="1" applyNumberFormat="1" applyFont="1" applyFill="1" applyBorder="1"/>
    <xf numFmtId="165" fontId="14" fillId="5" borderId="75" xfId="1" applyNumberFormat="1" applyFont="1" applyFill="1" applyBorder="1"/>
    <xf numFmtId="165" fontId="14" fillId="5" borderId="72" xfId="1" applyNumberFormat="1" applyFont="1" applyFill="1" applyBorder="1"/>
    <xf numFmtId="165" fontId="14" fillId="5" borderId="35" xfId="1" applyNumberFormat="1" applyFont="1" applyFill="1" applyBorder="1"/>
    <xf numFmtId="165" fontId="14" fillId="0" borderId="27" xfId="1" applyNumberFormat="1" applyFont="1" applyFill="1" applyBorder="1" applyAlignment="1">
      <alignment horizontal="center"/>
    </xf>
    <xf numFmtId="165" fontId="14" fillId="0" borderId="29" xfId="1" applyNumberFormat="1" applyFont="1" applyFill="1" applyBorder="1" applyAlignment="1">
      <alignment horizontal="center"/>
    </xf>
    <xf numFmtId="165" fontId="16" fillId="0" borderId="75" xfId="0" applyNumberFormat="1" applyFont="1" applyFill="1" applyBorder="1" applyAlignment="1"/>
    <xf numFmtId="3" fontId="36" fillId="0" borderId="25" xfId="0" applyNumberFormat="1" applyFont="1" applyFill="1" applyBorder="1"/>
    <xf numFmtId="3" fontId="36" fillId="0" borderId="39" xfId="0" applyNumberFormat="1" applyFont="1" applyFill="1" applyBorder="1"/>
    <xf numFmtId="0" fontId="42" fillId="0" borderId="16" xfId="2" applyFont="1" applyFill="1" applyBorder="1" applyAlignment="1">
      <alignment horizontal="left"/>
    </xf>
    <xf numFmtId="165" fontId="36" fillId="0" borderId="16" xfId="1" applyNumberFormat="1" applyFont="1" applyFill="1" applyBorder="1"/>
    <xf numFmtId="165" fontId="36" fillId="0" borderId="19" xfId="1" applyNumberFormat="1" applyFont="1" applyFill="1" applyBorder="1"/>
    <xf numFmtId="165" fontId="36" fillId="0" borderId="26" xfId="1" applyNumberFormat="1" applyFont="1" applyFill="1" applyBorder="1" applyAlignment="1">
      <alignment horizontal="right"/>
    </xf>
    <xf numFmtId="165" fontId="36" fillId="0" borderId="48" xfId="1" applyNumberFormat="1" applyFont="1" applyFill="1" applyBorder="1" applyAlignment="1">
      <alignment horizontal="right"/>
    </xf>
    <xf numFmtId="165" fontId="16" fillId="0" borderId="26" xfId="1" applyNumberFormat="1" applyFont="1" applyFill="1" applyBorder="1" applyAlignment="1">
      <alignment horizontal="right"/>
    </xf>
    <xf numFmtId="165" fontId="16" fillId="0" borderId="43" xfId="1" applyNumberFormat="1" applyFont="1" applyFill="1" applyBorder="1"/>
    <xf numFmtId="165" fontId="16" fillId="0" borderId="45" xfId="1" applyNumberFormat="1" applyFont="1" applyFill="1" applyBorder="1"/>
    <xf numFmtId="3" fontId="1" fillId="0" borderId="49" xfId="0" applyNumberFormat="1" applyFont="1" applyFill="1" applyBorder="1"/>
    <xf numFmtId="3" fontId="1" fillId="0" borderId="17" xfId="0" applyNumberFormat="1" applyFont="1" applyFill="1" applyBorder="1"/>
    <xf numFmtId="165" fontId="14" fillId="0" borderId="17" xfId="1" applyNumberFormat="1" applyFont="1" applyFill="1" applyBorder="1" applyAlignment="1">
      <alignment horizontal="center"/>
    </xf>
    <xf numFmtId="165" fontId="14" fillId="0" borderId="51" xfId="1" applyNumberFormat="1" applyFont="1" applyFill="1" applyBorder="1"/>
    <xf numFmtId="165" fontId="14" fillId="0" borderId="52" xfId="1" applyNumberFormat="1" applyFont="1" applyFill="1" applyBorder="1"/>
    <xf numFmtId="165" fontId="14" fillId="0" borderId="19" xfId="1" applyNumberFormat="1" applyFont="1" applyFill="1" applyBorder="1" applyAlignment="1">
      <alignment horizontal="center"/>
    </xf>
    <xf numFmtId="165" fontId="14" fillId="0" borderId="50" xfId="1" applyNumberFormat="1" applyFont="1" applyFill="1" applyBorder="1"/>
    <xf numFmtId="165" fontId="14" fillId="0" borderId="18" xfId="1" applyNumberFormat="1" applyFont="1" applyFill="1" applyBorder="1"/>
    <xf numFmtId="165" fontId="14" fillId="0" borderId="73" xfId="1" applyNumberFormat="1" applyFont="1" applyFill="1" applyBorder="1"/>
    <xf numFmtId="165" fontId="14" fillId="0" borderId="65" xfId="1" applyNumberFormat="1" applyFont="1" applyFill="1" applyBorder="1"/>
    <xf numFmtId="0" fontId="42" fillId="0" borderId="23" xfId="0" applyFont="1" applyFill="1" applyBorder="1" applyAlignment="1">
      <alignment horizontal="left"/>
    </xf>
    <xf numFmtId="165" fontId="36" fillId="0" borderId="23" xfId="1" applyNumberFormat="1" applyFont="1" applyFill="1" applyBorder="1"/>
    <xf numFmtId="165" fontId="36" fillId="0" borderId="25" xfId="1" applyNumberFormat="1" applyFont="1" applyFill="1" applyBorder="1"/>
    <xf numFmtId="165" fontId="14" fillId="0" borderId="54" xfId="1" applyNumberFormat="1" applyFont="1" applyFill="1" applyBorder="1"/>
    <xf numFmtId="165" fontId="14" fillId="0" borderId="24" xfId="1" applyNumberFormat="1" applyFont="1" applyFill="1" applyBorder="1"/>
    <xf numFmtId="165" fontId="14" fillId="0" borderId="25" xfId="1" applyNumberFormat="1" applyFont="1" applyFill="1" applyBorder="1"/>
    <xf numFmtId="165" fontId="14" fillId="0" borderId="23" xfId="1" applyNumberFormat="1" applyFont="1" applyFill="1" applyBorder="1"/>
    <xf numFmtId="165" fontId="14" fillId="0" borderId="53" xfId="1" applyNumberFormat="1" applyFont="1" applyFill="1" applyBorder="1"/>
    <xf numFmtId="165" fontId="14" fillId="0" borderId="21" xfId="1" applyNumberFormat="1" applyFont="1" applyFill="1" applyBorder="1"/>
    <xf numFmtId="3" fontId="1" fillId="0" borderId="54" xfId="0" applyNumberFormat="1" applyFont="1" applyFill="1" applyBorder="1"/>
    <xf numFmtId="3" fontId="1" fillId="0" borderId="24" xfId="0" applyNumberFormat="1" applyFont="1" applyFill="1" applyBorder="1"/>
    <xf numFmtId="165" fontId="36" fillId="0" borderId="23" xfId="1" applyNumberFormat="1" applyFont="1" applyFill="1" applyBorder="1" applyAlignment="1">
      <alignment horizontal="center"/>
    </xf>
    <xf numFmtId="165" fontId="36" fillId="0" borderId="25" xfId="1" applyNumberFormat="1" applyFont="1" applyFill="1" applyBorder="1" applyAlignment="1">
      <alignment horizontal="center"/>
    </xf>
    <xf numFmtId="165" fontId="36" fillId="0" borderId="24" xfId="1" applyNumberFormat="1" applyFont="1" applyFill="1" applyBorder="1" applyAlignment="1">
      <alignment horizontal="center"/>
    </xf>
    <xf numFmtId="165" fontId="14" fillId="0" borderId="54" xfId="1" applyNumberFormat="1" applyFont="1" applyFill="1" applyBorder="1" applyAlignment="1">
      <alignment horizontal="center"/>
    </xf>
    <xf numFmtId="165" fontId="14" fillId="0" borderId="25" xfId="1" applyNumberFormat="1" applyFont="1" applyFill="1" applyBorder="1" applyAlignment="1">
      <alignment horizontal="center"/>
    </xf>
    <xf numFmtId="165" fontId="36" fillId="0" borderId="23" xfId="1" applyNumberFormat="1" applyFont="1" applyFill="1" applyBorder="1" applyAlignment="1">
      <alignment horizontal="right"/>
    </xf>
    <xf numFmtId="165" fontId="36" fillId="0" borderId="25" xfId="1" applyNumberFormat="1" applyFont="1" applyFill="1" applyBorder="1" applyAlignment="1">
      <alignment horizontal="right"/>
    </xf>
    <xf numFmtId="165" fontId="36" fillId="0" borderId="54" xfId="1" applyNumberFormat="1" applyFont="1" applyFill="1" applyBorder="1"/>
    <xf numFmtId="165" fontId="36" fillId="0" borderId="54" xfId="1" applyNumberFormat="1" applyFont="1" applyFill="1" applyBorder="1" applyAlignment="1">
      <alignment horizontal="center"/>
    </xf>
    <xf numFmtId="14" fontId="42" fillId="0" borderId="23" xfId="0" applyNumberFormat="1" applyFont="1" applyFill="1" applyBorder="1" applyAlignment="1">
      <alignment horizontal="left"/>
    </xf>
    <xf numFmtId="165" fontId="36" fillId="0" borderId="54" xfId="1" applyNumberFormat="1" applyFont="1" applyFill="1" applyBorder="1" applyAlignment="1">
      <alignment horizontal="right"/>
    </xf>
    <xf numFmtId="165" fontId="16" fillId="0" borderId="25" xfId="1" applyNumberFormat="1" applyFont="1" applyFill="1" applyBorder="1"/>
    <xf numFmtId="3" fontId="1" fillId="0" borderId="56" xfId="0" applyNumberFormat="1" applyFont="1" applyFill="1" applyBorder="1"/>
    <xf numFmtId="165" fontId="16" fillId="0" borderId="25" xfId="1" applyNumberFormat="1" applyFont="1" applyFill="1" applyBorder="1" applyAlignment="1">
      <alignment horizontal="right"/>
    </xf>
    <xf numFmtId="165" fontId="14" fillId="0" borderId="49" xfId="1" applyNumberFormat="1" applyFont="1" applyFill="1" applyBorder="1"/>
    <xf numFmtId="165" fontId="14" fillId="0" borderId="74" xfId="1" applyNumberFormat="1" applyFont="1" applyFill="1" applyBorder="1"/>
    <xf numFmtId="165" fontId="14" fillId="0" borderId="55" xfId="1" applyNumberFormat="1" applyFont="1" applyFill="1" applyBorder="1"/>
    <xf numFmtId="0" fontId="42" fillId="0" borderId="67" xfId="0" applyFont="1" applyFill="1" applyBorder="1" applyAlignment="1">
      <alignment horizontal="left"/>
    </xf>
    <xf numFmtId="165" fontId="36" fillId="0" borderId="56" xfId="1" applyNumberFormat="1" applyFont="1" applyFill="1" applyBorder="1" applyAlignment="1">
      <alignment horizontal="right"/>
    </xf>
    <xf numFmtId="165" fontId="16" fillId="0" borderId="56" xfId="1" applyNumberFormat="1" applyFont="1" applyFill="1" applyBorder="1" applyAlignment="1">
      <alignment horizontal="right"/>
    </xf>
    <xf numFmtId="165" fontId="16" fillId="0" borderId="12" xfId="1" applyNumberFormat="1" applyFont="1" applyFill="1" applyBorder="1"/>
    <xf numFmtId="165" fontId="16" fillId="0" borderId="69" xfId="1" applyNumberFormat="1" applyFont="1" applyFill="1" applyBorder="1"/>
    <xf numFmtId="165" fontId="14" fillId="0" borderId="58" xfId="1" applyNumberFormat="1" applyFont="1" applyFill="1" applyBorder="1"/>
    <xf numFmtId="165" fontId="14" fillId="0" borderId="57" xfId="1" applyNumberFormat="1" applyFont="1" applyFill="1" applyBorder="1"/>
    <xf numFmtId="165" fontId="14" fillId="0" borderId="56" xfId="1" applyNumberFormat="1" applyFont="1" applyFill="1" applyBorder="1"/>
    <xf numFmtId="165" fontId="14" fillId="0" borderId="67" xfId="1" applyNumberFormat="1" applyFont="1" applyFill="1" applyBorder="1"/>
    <xf numFmtId="165" fontId="8" fillId="0" borderId="0" xfId="1" applyNumberFormat="1" applyFont="1" applyFill="1" applyBorder="1"/>
    <xf numFmtId="165" fontId="10" fillId="0" borderId="0" xfId="1" applyNumberFormat="1" applyFont="1" applyFill="1" applyBorder="1"/>
    <xf numFmtId="0" fontId="16" fillId="5" borderId="23" xfId="0" applyFont="1" applyFill="1" applyBorder="1" applyAlignment="1">
      <alignment horizontal="center"/>
    </xf>
    <xf numFmtId="0" fontId="16" fillId="5" borderId="25" xfId="0" applyFont="1" applyFill="1" applyBorder="1" applyAlignment="1">
      <alignment horizontal="center"/>
    </xf>
    <xf numFmtId="0" fontId="16" fillId="5" borderId="24" xfId="0" applyFont="1" applyFill="1" applyBorder="1" applyAlignment="1">
      <alignment horizontal="center"/>
    </xf>
    <xf numFmtId="43" fontId="36" fillId="5" borderId="23" xfId="0" applyNumberFormat="1" applyFont="1" applyFill="1" applyBorder="1"/>
    <xf numFmtId="43" fontId="36" fillId="5" borderId="25" xfId="0" applyNumberFormat="1" applyFont="1" applyFill="1" applyBorder="1"/>
    <xf numFmtId="43" fontId="36" fillId="5" borderId="67" xfId="0" applyNumberFormat="1" applyFont="1" applyFill="1" applyBorder="1"/>
    <xf numFmtId="43" fontId="36" fillId="5" borderId="56" xfId="0" applyNumberFormat="1" applyFont="1" applyFill="1" applyBorder="1"/>
    <xf numFmtId="164" fontId="16" fillId="5" borderId="62" xfId="4" applyFont="1" applyFill="1" applyBorder="1"/>
    <xf numFmtId="43" fontId="16" fillId="5" borderId="60" xfId="0" applyNumberFormat="1" applyFont="1" applyFill="1" applyBorder="1"/>
    <xf numFmtId="43" fontId="16" fillId="5" borderId="61" xfId="0" applyNumberFormat="1" applyFont="1" applyFill="1" applyBorder="1"/>
    <xf numFmtId="43" fontId="16" fillId="8" borderId="24" xfId="0" applyNumberFormat="1" applyFont="1" applyFill="1" applyBorder="1"/>
    <xf numFmtId="43" fontId="16" fillId="8" borderId="57" xfId="0" applyNumberFormat="1" applyFont="1" applyFill="1" applyBorder="1"/>
    <xf numFmtId="164" fontId="16" fillId="8" borderId="62" xfId="4" applyFont="1" applyFill="1" applyBorder="1"/>
    <xf numFmtId="43" fontId="16" fillId="8" borderId="63" xfId="0" applyNumberFormat="1" applyFont="1" applyFill="1" applyBorder="1"/>
    <xf numFmtId="0" fontId="17" fillId="5" borderId="2" xfId="0" applyFont="1" applyFill="1" applyBorder="1" applyAlignment="1">
      <alignment horizontal="center"/>
    </xf>
    <xf numFmtId="0" fontId="17" fillId="5" borderId="37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7" fillId="5" borderId="38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5" borderId="38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/>
    </xf>
    <xf numFmtId="43" fontId="39" fillId="0" borderId="1" xfId="0" applyNumberFormat="1" applyFont="1" applyBorder="1" applyAlignment="1">
      <alignment horizontal="center"/>
    </xf>
    <xf numFmtId="43" fontId="39" fillId="0" borderId="2" xfId="0" applyNumberFormat="1" applyFont="1" applyBorder="1" applyAlignment="1">
      <alignment horizontal="center"/>
    </xf>
    <xf numFmtId="43" fontId="39" fillId="0" borderId="3" xfId="0" applyNumberFormat="1" applyFont="1" applyBorder="1" applyAlignment="1">
      <alignment horizontal="center"/>
    </xf>
    <xf numFmtId="43" fontId="39" fillId="0" borderId="43" xfId="0" applyNumberFormat="1" applyFont="1" applyBorder="1" applyAlignment="1">
      <alignment horizontal="center"/>
    </xf>
    <xf numFmtId="43" fontId="39" fillId="0" borderId="42" xfId="0" applyNumberFormat="1" applyFont="1" applyBorder="1" applyAlignment="1">
      <alignment horizontal="center"/>
    </xf>
    <xf numFmtId="43" fontId="39" fillId="0" borderId="78" xfId="0" applyNumberFormat="1" applyFont="1" applyBorder="1" applyAlignment="1">
      <alignment horizontal="center"/>
    </xf>
    <xf numFmtId="164" fontId="16" fillId="0" borderId="24" xfId="1" applyFont="1" applyBorder="1" applyAlignment="1">
      <alignment horizontal="center"/>
    </xf>
    <xf numFmtId="164" fontId="16" fillId="0" borderId="21" xfId="1" applyFont="1" applyBorder="1" applyAlignment="1">
      <alignment horizontal="center"/>
    </xf>
    <xf numFmtId="164" fontId="16" fillId="0" borderId="54" xfId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164" fontId="39" fillId="0" borderId="1" xfId="1" applyFont="1" applyBorder="1" applyAlignment="1">
      <alignment horizontal="center" vertical="center"/>
    </xf>
    <xf numFmtId="164" fontId="39" fillId="0" borderId="2" xfId="1" applyFont="1" applyBorder="1" applyAlignment="1">
      <alignment horizontal="center" vertical="center"/>
    </xf>
    <xf numFmtId="164" fontId="39" fillId="0" borderId="3" xfId="1" applyFont="1" applyBorder="1" applyAlignment="1">
      <alignment horizontal="center" vertical="center"/>
    </xf>
    <xf numFmtId="164" fontId="39" fillId="0" borderId="12" xfId="1" applyFont="1" applyBorder="1" applyAlignment="1">
      <alignment horizontal="center" vertical="center"/>
    </xf>
    <xf numFmtId="164" fontId="39" fillId="0" borderId="0" xfId="1" applyFont="1" applyBorder="1" applyAlignment="1">
      <alignment horizontal="center" vertical="center"/>
    </xf>
    <xf numFmtId="164" fontId="39" fillId="0" borderId="79" xfId="1" applyFont="1" applyBorder="1" applyAlignment="1">
      <alignment horizontal="center" vertical="center"/>
    </xf>
    <xf numFmtId="164" fontId="16" fillId="0" borderId="53" xfId="1" applyFont="1" applyBorder="1" applyAlignment="1">
      <alignment horizontal="center"/>
    </xf>
    <xf numFmtId="164" fontId="16" fillId="0" borderId="18" xfId="1" applyFont="1" applyBorder="1" applyAlignment="1">
      <alignment horizontal="center"/>
    </xf>
    <xf numFmtId="164" fontId="16" fillId="0" borderId="65" xfId="1" applyFont="1" applyBorder="1" applyAlignment="1">
      <alignment horizontal="center"/>
    </xf>
    <xf numFmtId="164" fontId="16" fillId="0" borderId="73" xfId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5" borderId="15" xfId="0" applyFont="1" applyFill="1" applyBorder="1" applyAlignment="1">
      <alignment horizontal="center"/>
    </xf>
    <xf numFmtId="0" fontId="16" fillId="5" borderId="65" xfId="0" applyFont="1" applyFill="1" applyBorder="1" applyAlignment="1">
      <alignment horizontal="center"/>
    </xf>
    <xf numFmtId="0" fontId="16" fillId="5" borderId="73" xfId="0" applyFont="1" applyFill="1" applyBorder="1" applyAlignment="1">
      <alignment horizontal="center"/>
    </xf>
  </cellXfs>
  <cellStyles count="5">
    <cellStyle name="Comma" xfId="1" builtinId="3"/>
    <cellStyle name="Comma 4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1"/>
  <sheetViews>
    <sheetView tabSelected="1" zoomScale="77" zoomScaleNormal="77" workbookViewId="0">
      <pane xSplit="1" topLeftCell="T1" activePane="topRight" state="frozen"/>
      <selection activeCell="A47" sqref="A47"/>
      <selection pane="topRight" activeCell="J38" sqref="J38"/>
    </sheetView>
  </sheetViews>
  <sheetFormatPr defaultRowHeight="15" x14ac:dyDescent="0.25"/>
  <cols>
    <col min="1" max="21" width="18" customWidth="1"/>
    <col min="22" max="22" width="24.28515625" customWidth="1"/>
    <col min="23" max="23" width="23.7109375" customWidth="1"/>
    <col min="24" max="24" width="24.28515625" customWidth="1"/>
    <col min="25" max="27" width="17.28515625" customWidth="1"/>
    <col min="28" max="33" width="15" customWidth="1"/>
    <col min="34" max="36" width="15.85546875" customWidth="1"/>
    <col min="37" max="39" width="14.7109375" customWidth="1"/>
    <col min="40" max="42" width="16.140625" customWidth="1"/>
    <col min="43" max="43" width="19.28515625" customWidth="1"/>
    <col min="44" max="44" width="25.42578125" customWidth="1"/>
  </cols>
  <sheetData>
    <row r="1" spans="1:46" ht="27" thickBot="1" x14ac:dyDescent="0.45">
      <c r="A1" s="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3" t="s">
        <v>106</v>
      </c>
      <c r="P1" s="174"/>
      <c r="Q1" s="174"/>
      <c r="R1" s="174"/>
      <c r="S1" s="172"/>
      <c r="T1" s="172"/>
      <c r="U1" s="172"/>
      <c r="AI1" s="175"/>
      <c r="AJ1" s="175"/>
      <c r="AQ1" s="8"/>
    </row>
    <row r="2" spans="1:46" ht="21.75" thickBot="1" x14ac:dyDescent="0.4">
      <c r="A2" s="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4"/>
      <c r="Q2" s="174"/>
      <c r="R2" s="174"/>
      <c r="S2" s="172"/>
      <c r="T2" s="172"/>
      <c r="U2" s="172"/>
      <c r="AI2" s="175"/>
      <c r="AJ2" s="175"/>
      <c r="AQ2" s="8"/>
    </row>
    <row r="3" spans="1:46" ht="15.75" thickBot="1" x14ac:dyDescent="0.3">
      <c r="A3" s="2"/>
      <c r="B3" s="176"/>
      <c r="C3" s="176"/>
      <c r="D3" s="176"/>
      <c r="E3" s="176"/>
      <c r="F3" s="177"/>
      <c r="G3" s="178"/>
      <c r="H3" s="179"/>
      <c r="I3" s="179"/>
      <c r="J3" s="179"/>
      <c r="K3" s="179"/>
      <c r="L3" s="179"/>
      <c r="M3" s="180"/>
      <c r="N3" s="181"/>
      <c r="O3" s="176"/>
      <c r="P3" s="176"/>
      <c r="Q3" s="176"/>
      <c r="R3" s="176"/>
      <c r="S3" s="176"/>
      <c r="T3" s="172"/>
      <c r="U3" s="172"/>
      <c r="W3" s="176"/>
      <c r="X3" s="176"/>
      <c r="Y3" s="176"/>
      <c r="Z3" s="176"/>
      <c r="AA3" s="177"/>
      <c r="AB3" s="178"/>
      <c r="AC3" s="179"/>
      <c r="AD3" s="179"/>
      <c r="AE3" s="179"/>
      <c r="AF3" s="179"/>
      <c r="AG3" s="179"/>
      <c r="AH3" s="180"/>
      <c r="AI3" s="181"/>
      <c r="AJ3" s="176"/>
      <c r="AK3" s="176"/>
      <c r="AL3" s="176"/>
      <c r="AM3" s="176"/>
      <c r="AN3" s="176"/>
      <c r="AO3" s="176"/>
      <c r="AP3" s="176"/>
      <c r="AQ3" s="12"/>
      <c r="AR3" s="13"/>
    </row>
    <row r="4" spans="1:46" ht="45.75" thickBot="1" x14ac:dyDescent="0.5">
      <c r="A4" s="94" t="s">
        <v>77</v>
      </c>
      <c r="B4" s="675" t="s">
        <v>78</v>
      </c>
      <c r="C4" s="675"/>
      <c r="D4" s="676"/>
      <c r="E4" s="677" t="s">
        <v>79</v>
      </c>
      <c r="F4" s="675"/>
      <c r="G4" s="678"/>
      <c r="H4" s="95"/>
      <c r="I4" s="96" t="s">
        <v>80</v>
      </c>
      <c r="J4" s="95"/>
      <c r="K4" s="679" t="s">
        <v>81</v>
      </c>
      <c r="L4" s="680"/>
      <c r="M4" s="678"/>
      <c r="N4" s="677" t="s">
        <v>82</v>
      </c>
      <c r="O4" s="675"/>
      <c r="P4" s="676"/>
      <c r="Q4" s="677" t="s">
        <v>83</v>
      </c>
      <c r="R4" s="675"/>
      <c r="S4" s="676"/>
      <c r="T4" s="97" t="s">
        <v>84</v>
      </c>
      <c r="U4" s="98"/>
      <c r="V4" s="99" t="s">
        <v>85</v>
      </c>
      <c r="W4" s="675" t="s">
        <v>3</v>
      </c>
      <c r="X4" s="675"/>
      <c r="Y4" s="676"/>
      <c r="Z4" s="677" t="s">
        <v>4</v>
      </c>
      <c r="AA4" s="675"/>
      <c r="AB4" s="678"/>
      <c r="AC4" s="95"/>
      <c r="AD4" s="96" t="s">
        <v>5</v>
      </c>
      <c r="AE4" s="95"/>
      <c r="AF4" s="679" t="s">
        <v>6</v>
      </c>
      <c r="AG4" s="680"/>
      <c r="AH4" s="678"/>
      <c r="AI4" s="677" t="s">
        <v>7</v>
      </c>
      <c r="AJ4" s="675"/>
      <c r="AK4" s="676"/>
      <c r="AL4" s="677" t="s">
        <v>8</v>
      </c>
      <c r="AM4" s="675"/>
      <c r="AN4" s="676"/>
      <c r="AO4" s="100"/>
      <c r="AP4" s="100"/>
      <c r="AQ4" s="4" t="s">
        <v>86</v>
      </c>
      <c r="AR4" s="5"/>
    </row>
    <row r="5" spans="1:46" ht="23.25" thickBot="1" x14ac:dyDescent="0.5">
      <c r="A5" s="101"/>
      <c r="B5" s="102" t="s">
        <v>87</v>
      </c>
      <c r="C5" s="103" t="s">
        <v>88</v>
      </c>
      <c r="D5" s="104" t="s">
        <v>58</v>
      </c>
      <c r="E5" s="102" t="s">
        <v>87</v>
      </c>
      <c r="F5" s="103" t="s">
        <v>88</v>
      </c>
      <c r="G5" s="104" t="s">
        <v>58</v>
      </c>
      <c r="H5" s="102" t="s">
        <v>87</v>
      </c>
      <c r="I5" s="103" t="s">
        <v>88</v>
      </c>
      <c r="J5" s="104" t="s">
        <v>58</v>
      </c>
      <c r="K5" s="102" t="s">
        <v>87</v>
      </c>
      <c r="L5" s="103" t="s">
        <v>88</v>
      </c>
      <c r="M5" s="104" t="s">
        <v>58</v>
      </c>
      <c r="N5" s="102" t="s">
        <v>87</v>
      </c>
      <c r="O5" s="103" t="s">
        <v>88</v>
      </c>
      <c r="P5" s="104" t="s">
        <v>58</v>
      </c>
      <c r="Q5" s="102" t="s">
        <v>87</v>
      </c>
      <c r="R5" s="103" t="s">
        <v>88</v>
      </c>
      <c r="S5" s="104" t="s">
        <v>58</v>
      </c>
      <c r="T5" s="105" t="s">
        <v>89</v>
      </c>
      <c r="U5" s="106" t="s">
        <v>90</v>
      </c>
      <c r="V5" s="107" t="s">
        <v>58</v>
      </c>
      <c r="W5" s="102" t="s">
        <v>87</v>
      </c>
      <c r="X5" s="103" t="s">
        <v>88</v>
      </c>
      <c r="Y5" s="104" t="s">
        <v>58</v>
      </c>
      <c r="Z5" s="102" t="s">
        <v>87</v>
      </c>
      <c r="AA5" s="103" t="s">
        <v>88</v>
      </c>
      <c r="AB5" s="104" t="s">
        <v>58</v>
      </c>
      <c r="AC5" s="102" t="s">
        <v>87</v>
      </c>
      <c r="AD5" s="103" t="s">
        <v>88</v>
      </c>
      <c r="AE5" s="104" t="s">
        <v>58</v>
      </c>
      <c r="AF5" s="102" t="s">
        <v>87</v>
      </c>
      <c r="AG5" s="103" t="s">
        <v>88</v>
      </c>
      <c r="AH5" s="104" t="s">
        <v>58</v>
      </c>
      <c r="AI5" s="102" t="s">
        <v>87</v>
      </c>
      <c r="AJ5" s="103" t="s">
        <v>88</v>
      </c>
      <c r="AK5" s="104" t="s">
        <v>58</v>
      </c>
      <c r="AL5" s="102" t="s">
        <v>87</v>
      </c>
      <c r="AM5" s="103" t="s">
        <v>88</v>
      </c>
      <c r="AN5" s="104" t="s">
        <v>58</v>
      </c>
      <c r="AO5" s="108" t="s">
        <v>87</v>
      </c>
      <c r="AP5" s="100" t="s">
        <v>88</v>
      </c>
      <c r="AQ5" s="109" t="s">
        <v>91</v>
      </c>
      <c r="AR5" s="110" t="s">
        <v>92</v>
      </c>
      <c r="AT5" s="38"/>
    </row>
    <row r="6" spans="1:46" ht="26.1" customHeight="1" thickBot="1" x14ac:dyDescent="0.45">
      <c r="A6" s="111" t="s">
        <v>10</v>
      </c>
      <c r="B6" s="112">
        <v>168395</v>
      </c>
      <c r="C6" s="113">
        <v>168135</v>
      </c>
      <c r="D6" s="114">
        <v>336530</v>
      </c>
      <c r="E6" s="115">
        <v>130920</v>
      </c>
      <c r="F6" s="116">
        <v>126708</v>
      </c>
      <c r="G6" s="117">
        <v>257628</v>
      </c>
      <c r="H6" s="112">
        <v>166159</v>
      </c>
      <c r="I6" s="113">
        <v>170239</v>
      </c>
      <c r="J6" s="118">
        <v>336398</v>
      </c>
      <c r="K6" s="119">
        <v>190510</v>
      </c>
      <c r="L6" s="113">
        <v>190756</v>
      </c>
      <c r="M6" s="120">
        <v>381266</v>
      </c>
      <c r="N6" s="112">
        <v>176321</v>
      </c>
      <c r="O6" s="113">
        <v>176567</v>
      </c>
      <c r="P6" s="120">
        <v>352888</v>
      </c>
      <c r="Q6" s="115">
        <v>190807</v>
      </c>
      <c r="R6" s="116">
        <v>148348</v>
      </c>
      <c r="S6" s="121">
        <v>339155</v>
      </c>
      <c r="T6" s="122">
        <v>1023112</v>
      </c>
      <c r="U6" s="123">
        <v>980753</v>
      </c>
      <c r="V6" s="124">
        <v>2003865</v>
      </c>
      <c r="W6" s="441">
        <v>224200</v>
      </c>
      <c r="X6" s="438">
        <v>180783</v>
      </c>
      <c r="Y6" s="469">
        <v>404983</v>
      </c>
      <c r="Z6" s="437">
        <v>207998</v>
      </c>
      <c r="AA6" s="438">
        <v>158332</v>
      </c>
      <c r="AB6" s="469">
        <v>366330</v>
      </c>
      <c r="AC6" s="439">
        <v>188054</v>
      </c>
      <c r="AD6" s="440">
        <v>185812</v>
      </c>
      <c r="AE6" s="469">
        <v>373866</v>
      </c>
      <c r="AF6" s="441">
        <v>194929</v>
      </c>
      <c r="AG6" s="438">
        <v>199866</v>
      </c>
      <c r="AH6" s="483">
        <v>394795</v>
      </c>
      <c r="AI6" s="437">
        <v>211527</v>
      </c>
      <c r="AJ6" s="438">
        <v>208324</v>
      </c>
      <c r="AK6" s="483">
        <v>419851</v>
      </c>
      <c r="AL6" s="439">
        <v>229912</v>
      </c>
      <c r="AM6" s="440">
        <v>228421</v>
      </c>
      <c r="AN6" s="483">
        <v>458333</v>
      </c>
      <c r="AO6" s="125">
        <f>W6+Z6+AC6+AF6+AI6+AL6</f>
        <v>1256620</v>
      </c>
      <c r="AP6" s="263">
        <f>X6+AA6+AD6+AG6+AJ6+AM6</f>
        <v>1161538</v>
      </c>
      <c r="AQ6" s="486">
        <f>SUM(AO6:AP6)</f>
        <v>2418158</v>
      </c>
      <c r="AR6" s="126">
        <f>V6+AQ6</f>
        <v>4422023</v>
      </c>
      <c r="AT6" s="72"/>
    </row>
    <row r="7" spans="1:46" ht="26.1" customHeight="1" thickBot="1" x14ac:dyDescent="0.45">
      <c r="A7" s="127" t="s">
        <v>93</v>
      </c>
      <c r="B7" s="128">
        <v>190570</v>
      </c>
      <c r="C7" s="129">
        <v>163402</v>
      </c>
      <c r="D7" s="114">
        <v>353972</v>
      </c>
      <c r="E7" s="130">
        <v>138000</v>
      </c>
      <c r="F7" s="129">
        <v>132702</v>
      </c>
      <c r="G7" s="117">
        <v>270702</v>
      </c>
      <c r="H7" s="128">
        <v>165773</v>
      </c>
      <c r="I7" s="129">
        <v>160901</v>
      </c>
      <c r="J7" s="118">
        <v>326674</v>
      </c>
      <c r="K7" s="130">
        <v>179719</v>
      </c>
      <c r="L7" s="129">
        <v>184857</v>
      </c>
      <c r="M7" s="120">
        <v>364576</v>
      </c>
      <c r="N7" s="128">
        <v>171261</v>
      </c>
      <c r="O7" s="129">
        <v>168288</v>
      </c>
      <c r="P7" s="120">
        <v>339549</v>
      </c>
      <c r="Q7" s="130">
        <v>174405</v>
      </c>
      <c r="R7" s="129">
        <v>169600</v>
      </c>
      <c r="S7" s="121">
        <v>344005</v>
      </c>
      <c r="T7" s="122">
        <v>1019728</v>
      </c>
      <c r="U7" s="123">
        <v>979750</v>
      </c>
      <c r="V7" s="124">
        <v>1999478</v>
      </c>
      <c r="W7" s="137">
        <v>196102</v>
      </c>
      <c r="X7" s="138">
        <v>197974</v>
      </c>
      <c r="Y7" s="470">
        <v>394076</v>
      </c>
      <c r="Z7" s="141">
        <v>199367</v>
      </c>
      <c r="AA7" s="138">
        <v>198969</v>
      </c>
      <c r="AB7" s="470">
        <v>398336</v>
      </c>
      <c r="AC7" s="141">
        <v>185943</v>
      </c>
      <c r="AD7" s="138">
        <v>181301</v>
      </c>
      <c r="AE7" s="470">
        <v>367244</v>
      </c>
      <c r="AF7" s="137">
        <v>185337</v>
      </c>
      <c r="AG7" s="138">
        <v>192338</v>
      </c>
      <c r="AH7" s="484">
        <v>377675</v>
      </c>
      <c r="AI7" s="141">
        <v>204470</v>
      </c>
      <c r="AJ7" s="138">
        <v>202998</v>
      </c>
      <c r="AK7" s="484">
        <v>407468</v>
      </c>
      <c r="AL7" s="141">
        <v>218509</v>
      </c>
      <c r="AM7" s="138">
        <v>241061</v>
      </c>
      <c r="AN7" s="484">
        <v>459570</v>
      </c>
      <c r="AO7" s="67">
        <f t="shared" ref="AO7:AP36" si="0">W7+Z7+AC7+AF7+AI7+AL7</f>
        <v>1189728</v>
      </c>
      <c r="AP7" s="272">
        <f t="shared" si="0"/>
        <v>1214641</v>
      </c>
      <c r="AQ7" s="487">
        <f t="shared" ref="AQ7:AQ36" si="1">SUM(AO7:AP7)</f>
        <v>2404369</v>
      </c>
      <c r="AR7" s="126">
        <f t="shared" ref="AR7:AR36" si="2">V7+AQ7</f>
        <v>4403847</v>
      </c>
      <c r="AT7" s="74"/>
    </row>
    <row r="8" spans="1:46" ht="26.1" customHeight="1" x14ac:dyDescent="0.4">
      <c r="A8" s="127" t="s">
        <v>94</v>
      </c>
      <c r="B8" s="131">
        <v>45334</v>
      </c>
      <c r="C8" s="131">
        <v>49985</v>
      </c>
      <c r="D8" s="114">
        <v>95319</v>
      </c>
      <c r="E8" s="130">
        <v>36533</v>
      </c>
      <c r="F8" s="129">
        <v>36836</v>
      </c>
      <c r="G8" s="117">
        <v>73369</v>
      </c>
      <c r="H8" s="128">
        <v>43841</v>
      </c>
      <c r="I8" s="129">
        <v>44455</v>
      </c>
      <c r="J8" s="118">
        <v>88296</v>
      </c>
      <c r="K8" s="130">
        <v>50612</v>
      </c>
      <c r="L8" s="129">
        <v>51843</v>
      </c>
      <c r="M8" s="120">
        <v>102455</v>
      </c>
      <c r="N8" s="131">
        <v>48728</v>
      </c>
      <c r="O8" s="131">
        <v>48560</v>
      </c>
      <c r="P8" s="120">
        <v>97288</v>
      </c>
      <c r="Q8" s="130">
        <v>46192</v>
      </c>
      <c r="R8" s="129">
        <v>45053</v>
      </c>
      <c r="S8" s="121">
        <v>91245</v>
      </c>
      <c r="T8" s="122">
        <v>271240</v>
      </c>
      <c r="U8" s="123">
        <v>276732</v>
      </c>
      <c r="V8" s="124">
        <v>547972</v>
      </c>
      <c r="W8" s="137">
        <v>58616</v>
      </c>
      <c r="X8" s="138">
        <v>59822</v>
      </c>
      <c r="Y8" s="470">
        <v>118438</v>
      </c>
      <c r="Z8" s="141">
        <v>58558</v>
      </c>
      <c r="AA8" s="138">
        <v>59511</v>
      </c>
      <c r="AB8" s="470">
        <v>118069</v>
      </c>
      <c r="AC8" s="141">
        <v>57094</v>
      </c>
      <c r="AD8" s="138">
        <v>56121</v>
      </c>
      <c r="AE8" s="470">
        <v>113215</v>
      </c>
      <c r="AF8" s="137">
        <v>56195</v>
      </c>
      <c r="AG8" s="138">
        <v>55686</v>
      </c>
      <c r="AH8" s="484">
        <v>111881</v>
      </c>
      <c r="AI8" s="141">
        <v>59322</v>
      </c>
      <c r="AJ8" s="138">
        <v>58401</v>
      </c>
      <c r="AK8" s="484">
        <v>117723</v>
      </c>
      <c r="AL8" s="141">
        <v>65882</v>
      </c>
      <c r="AM8" s="138">
        <v>59326</v>
      </c>
      <c r="AN8" s="484">
        <v>125208</v>
      </c>
      <c r="AO8" s="67">
        <f t="shared" si="0"/>
        <v>355667</v>
      </c>
      <c r="AP8" s="272">
        <f t="shared" si="0"/>
        <v>348867</v>
      </c>
      <c r="AQ8" s="487">
        <f t="shared" si="1"/>
        <v>704534</v>
      </c>
      <c r="AR8" s="126">
        <f t="shared" si="2"/>
        <v>1252506</v>
      </c>
    </row>
    <row r="9" spans="1:46" ht="26.1" customHeight="1" x14ac:dyDescent="0.4">
      <c r="A9" s="127" t="s">
        <v>95</v>
      </c>
      <c r="B9" s="131">
        <v>22050</v>
      </c>
      <c r="C9" s="131">
        <v>22123</v>
      </c>
      <c r="D9" s="114">
        <v>44173</v>
      </c>
      <c r="E9" s="131">
        <v>17332</v>
      </c>
      <c r="F9" s="131">
        <v>20570</v>
      </c>
      <c r="G9" s="117">
        <v>37902</v>
      </c>
      <c r="H9" s="132">
        <v>18287</v>
      </c>
      <c r="I9" s="133">
        <v>18371</v>
      </c>
      <c r="J9" s="118">
        <v>36658</v>
      </c>
      <c r="K9" s="131">
        <v>24383</v>
      </c>
      <c r="L9" s="131">
        <v>25898</v>
      </c>
      <c r="M9" s="120">
        <v>50281</v>
      </c>
      <c r="N9" s="132">
        <v>20773</v>
      </c>
      <c r="O9" s="133">
        <v>23355</v>
      </c>
      <c r="P9" s="120">
        <v>44128</v>
      </c>
      <c r="Q9" s="130">
        <v>27056</v>
      </c>
      <c r="R9" s="129">
        <v>21705</v>
      </c>
      <c r="S9" s="121">
        <v>48761</v>
      </c>
      <c r="T9" s="122">
        <v>129881</v>
      </c>
      <c r="U9" s="123">
        <v>132022</v>
      </c>
      <c r="V9" s="124">
        <v>261903</v>
      </c>
      <c r="W9" s="137">
        <v>22431</v>
      </c>
      <c r="X9" s="138">
        <v>21804</v>
      </c>
      <c r="Y9" s="470">
        <v>44235</v>
      </c>
      <c r="Z9" s="442">
        <v>25441</v>
      </c>
      <c r="AA9" s="442">
        <v>24441</v>
      </c>
      <c r="AB9" s="479">
        <v>49882</v>
      </c>
      <c r="AC9" s="442">
        <v>22148</v>
      </c>
      <c r="AD9" s="442">
        <v>24999</v>
      </c>
      <c r="AE9" s="479">
        <v>47147</v>
      </c>
      <c r="AF9" s="442">
        <v>22081</v>
      </c>
      <c r="AG9" s="443">
        <v>22990</v>
      </c>
      <c r="AH9" s="484">
        <v>45071</v>
      </c>
      <c r="AI9" s="453">
        <v>25105</v>
      </c>
      <c r="AJ9" s="443">
        <v>25313</v>
      </c>
      <c r="AK9" s="484">
        <v>50418</v>
      </c>
      <c r="AL9" s="141">
        <v>27123</v>
      </c>
      <c r="AM9" s="138">
        <v>26394</v>
      </c>
      <c r="AN9" s="484">
        <v>53517</v>
      </c>
      <c r="AO9" s="67">
        <f t="shared" si="0"/>
        <v>144329</v>
      </c>
      <c r="AP9" s="272">
        <f t="shared" si="0"/>
        <v>145941</v>
      </c>
      <c r="AQ9" s="487">
        <f t="shared" si="1"/>
        <v>290270</v>
      </c>
      <c r="AR9" s="126">
        <f t="shared" si="2"/>
        <v>552173</v>
      </c>
    </row>
    <row r="10" spans="1:46" ht="26.1" customHeight="1" thickBot="1" x14ac:dyDescent="0.45">
      <c r="A10" s="134" t="s">
        <v>96</v>
      </c>
      <c r="B10" s="128">
        <v>12985</v>
      </c>
      <c r="C10" s="129">
        <v>16969</v>
      </c>
      <c r="D10" s="114">
        <v>29954</v>
      </c>
      <c r="E10" s="131">
        <v>9741</v>
      </c>
      <c r="F10" s="131">
        <v>12181</v>
      </c>
      <c r="G10" s="117">
        <v>21922</v>
      </c>
      <c r="H10" s="131">
        <v>12982</v>
      </c>
      <c r="I10" s="131">
        <v>11817</v>
      </c>
      <c r="J10" s="118">
        <v>24799</v>
      </c>
      <c r="K10" s="130">
        <v>11560</v>
      </c>
      <c r="L10" s="129">
        <v>11308</v>
      </c>
      <c r="M10" s="120">
        <v>22868</v>
      </c>
      <c r="N10" s="128">
        <v>11281</v>
      </c>
      <c r="O10" s="129">
        <v>11524</v>
      </c>
      <c r="P10" s="120">
        <v>22805</v>
      </c>
      <c r="Q10" s="130">
        <v>10470</v>
      </c>
      <c r="R10" s="129">
        <v>10779</v>
      </c>
      <c r="S10" s="121">
        <v>21249</v>
      </c>
      <c r="T10" s="122">
        <v>69019</v>
      </c>
      <c r="U10" s="123">
        <v>74578</v>
      </c>
      <c r="V10" s="124">
        <v>143597</v>
      </c>
      <c r="W10" s="137">
        <v>11428</v>
      </c>
      <c r="X10" s="138">
        <v>11189</v>
      </c>
      <c r="Y10" s="470">
        <v>22617</v>
      </c>
      <c r="Z10" s="442">
        <v>9602</v>
      </c>
      <c r="AA10" s="442">
        <v>8955</v>
      </c>
      <c r="AB10" s="479">
        <v>18557</v>
      </c>
      <c r="AC10" s="442">
        <v>9</v>
      </c>
      <c r="AD10" s="442">
        <v>17</v>
      </c>
      <c r="AE10" s="479">
        <v>26</v>
      </c>
      <c r="AF10" s="137">
        <v>22</v>
      </c>
      <c r="AG10" s="138">
        <v>12</v>
      </c>
      <c r="AH10" s="484">
        <v>34</v>
      </c>
      <c r="AI10" s="453">
        <v>64</v>
      </c>
      <c r="AJ10" s="443">
        <v>60</v>
      </c>
      <c r="AK10" s="484">
        <v>124</v>
      </c>
      <c r="AL10" s="141">
        <v>52</v>
      </c>
      <c r="AM10" s="138">
        <v>51</v>
      </c>
      <c r="AN10" s="484">
        <v>103</v>
      </c>
      <c r="AO10" s="67">
        <f t="shared" si="0"/>
        <v>21177</v>
      </c>
      <c r="AP10" s="272">
        <f t="shared" si="0"/>
        <v>20284</v>
      </c>
      <c r="AQ10" s="487">
        <f t="shared" si="1"/>
        <v>41461</v>
      </c>
      <c r="AR10" s="126">
        <f t="shared" si="2"/>
        <v>185058</v>
      </c>
    </row>
    <row r="11" spans="1:46" ht="26.1" customHeight="1" thickBot="1" x14ac:dyDescent="0.45">
      <c r="A11" s="135" t="s">
        <v>20</v>
      </c>
      <c r="B11" s="131">
        <v>6152</v>
      </c>
      <c r="C11" s="131">
        <v>7037</v>
      </c>
      <c r="D11" s="114">
        <v>13189</v>
      </c>
      <c r="E11" s="131">
        <v>5441</v>
      </c>
      <c r="F11" s="131">
        <v>5966</v>
      </c>
      <c r="G11" s="117">
        <v>11407</v>
      </c>
      <c r="H11" s="131">
        <v>4582</v>
      </c>
      <c r="I11" s="131">
        <v>5815</v>
      </c>
      <c r="J11" s="118">
        <v>10397</v>
      </c>
      <c r="K11" s="131">
        <v>5337</v>
      </c>
      <c r="L11" s="131">
        <v>5893</v>
      </c>
      <c r="M11" s="120">
        <v>11230</v>
      </c>
      <c r="N11" s="131">
        <v>6618</v>
      </c>
      <c r="O11" s="131">
        <v>6968</v>
      </c>
      <c r="P11" s="120">
        <v>13586</v>
      </c>
      <c r="Q11" s="131">
        <v>3381</v>
      </c>
      <c r="R11" s="131">
        <v>3818</v>
      </c>
      <c r="S11" s="121">
        <v>7199</v>
      </c>
      <c r="T11" s="122">
        <v>31511</v>
      </c>
      <c r="U11" s="123">
        <v>35497</v>
      </c>
      <c r="V11" s="124">
        <v>67008</v>
      </c>
      <c r="W11" s="442">
        <v>6990</v>
      </c>
      <c r="X11" s="442">
        <v>7327</v>
      </c>
      <c r="Y11" s="471">
        <v>14317</v>
      </c>
      <c r="Z11" s="442">
        <v>8382</v>
      </c>
      <c r="AA11" s="442">
        <v>8939</v>
      </c>
      <c r="AB11" s="479">
        <v>17321</v>
      </c>
      <c r="AC11" s="442">
        <v>10723</v>
      </c>
      <c r="AD11" s="442">
        <v>10706</v>
      </c>
      <c r="AE11" s="479">
        <v>21429</v>
      </c>
      <c r="AF11" s="442">
        <v>10690</v>
      </c>
      <c r="AG11" s="443">
        <v>11068</v>
      </c>
      <c r="AH11" s="484">
        <v>21758</v>
      </c>
      <c r="AI11" s="453">
        <v>9157</v>
      </c>
      <c r="AJ11" s="443">
        <v>9588</v>
      </c>
      <c r="AK11" s="484">
        <v>18745</v>
      </c>
      <c r="AL11" s="453">
        <v>10212</v>
      </c>
      <c r="AM11" s="443">
        <v>10296</v>
      </c>
      <c r="AN11" s="484">
        <v>20508</v>
      </c>
      <c r="AO11" s="67">
        <f t="shared" si="0"/>
        <v>56154</v>
      </c>
      <c r="AP11" s="272">
        <f t="shared" si="0"/>
        <v>57924</v>
      </c>
      <c r="AQ11" s="487">
        <f t="shared" si="1"/>
        <v>114078</v>
      </c>
      <c r="AR11" s="126">
        <f t="shared" si="2"/>
        <v>181086</v>
      </c>
    </row>
    <row r="12" spans="1:46" ht="26.1" customHeight="1" x14ac:dyDescent="0.4">
      <c r="A12" s="111" t="s">
        <v>97</v>
      </c>
      <c r="B12" s="128">
        <v>7159</v>
      </c>
      <c r="C12" s="129">
        <v>7537</v>
      </c>
      <c r="D12" s="114">
        <v>14696</v>
      </c>
      <c r="E12" s="136">
        <v>5010</v>
      </c>
      <c r="F12" s="133">
        <v>5181</v>
      </c>
      <c r="G12" s="117">
        <v>10191</v>
      </c>
      <c r="H12" s="128">
        <v>6606</v>
      </c>
      <c r="I12" s="129">
        <v>6215</v>
      </c>
      <c r="J12" s="118">
        <v>12821</v>
      </c>
      <c r="K12" s="130">
        <v>7715</v>
      </c>
      <c r="L12" s="129">
        <v>7818</v>
      </c>
      <c r="M12" s="120">
        <v>15533</v>
      </c>
      <c r="N12" s="128">
        <v>7828</v>
      </c>
      <c r="O12" s="129">
        <v>6841</v>
      </c>
      <c r="P12" s="120">
        <v>14669</v>
      </c>
      <c r="Q12" s="130">
        <v>7342</v>
      </c>
      <c r="R12" s="129">
        <v>7424</v>
      </c>
      <c r="S12" s="121">
        <v>14766</v>
      </c>
      <c r="T12" s="122">
        <v>41660</v>
      </c>
      <c r="U12" s="123">
        <v>41016</v>
      </c>
      <c r="V12" s="124">
        <v>82676</v>
      </c>
      <c r="W12" s="137">
        <v>7817</v>
      </c>
      <c r="X12" s="138">
        <v>7943</v>
      </c>
      <c r="Y12" s="470">
        <v>15760</v>
      </c>
      <c r="Z12" s="141">
        <v>8433</v>
      </c>
      <c r="AA12" s="138">
        <v>8682</v>
      </c>
      <c r="AB12" s="470">
        <v>17115</v>
      </c>
      <c r="AC12" s="141">
        <v>7825</v>
      </c>
      <c r="AD12" s="138">
        <v>7796</v>
      </c>
      <c r="AE12" s="470">
        <v>15621</v>
      </c>
      <c r="AF12" s="137">
        <v>7651</v>
      </c>
      <c r="AG12" s="138">
        <v>7739</v>
      </c>
      <c r="AH12" s="484">
        <v>15390</v>
      </c>
      <c r="AI12" s="141">
        <v>7905</v>
      </c>
      <c r="AJ12" s="138">
        <v>7958</v>
      </c>
      <c r="AK12" s="484">
        <v>15863</v>
      </c>
      <c r="AL12" s="141">
        <v>8169</v>
      </c>
      <c r="AM12" s="138">
        <v>8769</v>
      </c>
      <c r="AN12" s="484">
        <v>16938</v>
      </c>
      <c r="AO12" s="67">
        <f t="shared" si="0"/>
        <v>47800</v>
      </c>
      <c r="AP12" s="272">
        <f t="shared" si="0"/>
        <v>48887</v>
      </c>
      <c r="AQ12" s="487">
        <f t="shared" si="1"/>
        <v>96687</v>
      </c>
      <c r="AR12" s="126">
        <f t="shared" si="2"/>
        <v>179363</v>
      </c>
    </row>
    <row r="13" spans="1:46" ht="26.1" customHeight="1" x14ac:dyDescent="0.4">
      <c r="A13" s="127" t="s">
        <v>98</v>
      </c>
      <c r="B13" s="128">
        <v>5830</v>
      </c>
      <c r="C13" s="129">
        <v>6994</v>
      </c>
      <c r="D13" s="114">
        <v>12824</v>
      </c>
      <c r="E13" s="131">
        <v>4946</v>
      </c>
      <c r="F13" s="131">
        <v>4901</v>
      </c>
      <c r="G13" s="117">
        <v>9847</v>
      </c>
      <c r="H13" s="128">
        <v>6113</v>
      </c>
      <c r="I13" s="129">
        <v>5903</v>
      </c>
      <c r="J13" s="118">
        <v>12016</v>
      </c>
      <c r="K13" s="131">
        <v>6561</v>
      </c>
      <c r="L13" s="131">
        <v>6731</v>
      </c>
      <c r="M13" s="120">
        <v>13292</v>
      </c>
      <c r="N13" s="131">
        <v>6328</v>
      </c>
      <c r="O13" s="131">
        <v>6310</v>
      </c>
      <c r="P13" s="120">
        <v>12638</v>
      </c>
      <c r="Q13" s="130">
        <v>5747</v>
      </c>
      <c r="R13" s="129">
        <v>5896</v>
      </c>
      <c r="S13" s="121">
        <v>11643</v>
      </c>
      <c r="T13" s="122">
        <v>35525</v>
      </c>
      <c r="U13" s="123">
        <v>36735</v>
      </c>
      <c r="V13" s="124">
        <v>72260</v>
      </c>
      <c r="W13" s="137">
        <v>6020</v>
      </c>
      <c r="X13" s="138">
        <v>6203</v>
      </c>
      <c r="Y13" s="470">
        <v>12223</v>
      </c>
      <c r="Z13" s="141">
        <v>6150</v>
      </c>
      <c r="AA13" s="138">
        <v>6258</v>
      </c>
      <c r="AB13" s="470">
        <v>12408</v>
      </c>
      <c r="AC13" s="442">
        <v>6300</v>
      </c>
      <c r="AD13" s="442">
        <v>6074</v>
      </c>
      <c r="AE13" s="479">
        <v>12374</v>
      </c>
      <c r="AF13" s="442">
        <v>6013</v>
      </c>
      <c r="AG13" s="443">
        <v>6751</v>
      </c>
      <c r="AH13" s="484">
        <v>12764</v>
      </c>
      <c r="AI13" s="141">
        <v>6824</v>
      </c>
      <c r="AJ13" s="138">
        <v>7005</v>
      </c>
      <c r="AK13" s="484">
        <v>13829</v>
      </c>
      <c r="AL13" s="141">
        <v>7584</v>
      </c>
      <c r="AM13" s="138">
        <v>7401</v>
      </c>
      <c r="AN13" s="484">
        <v>14985</v>
      </c>
      <c r="AO13" s="67">
        <f t="shared" si="0"/>
        <v>38891</v>
      </c>
      <c r="AP13" s="272">
        <f t="shared" si="0"/>
        <v>39692</v>
      </c>
      <c r="AQ13" s="487">
        <f t="shared" si="1"/>
        <v>78583</v>
      </c>
      <c r="AR13" s="126">
        <f t="shared" si="2"/>
        <v>150843</v>
      </c>
    </row>
    <row r="14" spans="1:46" ht="26.1" customHeight="1" x14ac:dyDescent="0.4">
      <c r="A14" s="127" t="s">
        <v>99</v>
      </c>
      <c r="B14" s="131">
        <v>4652</v>
      </c>
      <c r="C14" s="131">
        <v>5161</v>
      </c>
      <c r="D14" s="114">
        <v>9813</v>
      </c>
      <c r="E14" s="139">
        <v>4285</v>
      </c>
      <c r="F14" s="131">
        <v>4324</v>
      </c>
      <c r="G14" s="117">
        <v>8609</v>
      </c>
      <c r="H14" s="128">
        <v>5019</v>
      </c>
      <c r="I14" s="129">
        <v>4982</v>
      </c>
      <c r="J14" s="118">
        <v>10001</v>
      </c>
      <c r="K14" s="131">
        <v>5848</v>
      </c>
      <c r="L14" s="131">
        <v>6201</v>
      </c>
      <c r="M14" s="120">
        <v>12049</v>
      </c>
      <c r="N14" s="132">
        <v>5188</v>
      </c>
      <c r="O14" s="133">
        <v>4897</v>
      </c>
      <c r="P14" s="120">
        <v>10085</v>
      </c>
      <c r="Q14" s="130">
        <v>5820</v>
      </c>
      <c r="R14" s="129">
        <v>5744</v>
      </c>
      <c r="S14" s="121">
        <v>11564</v>
      </c>
      <c r="T14" s="122">
        <v>30812</v>
      </c>
      <c r="U14" s="123">
        <v>31309</v>
      </c>
      <c r="V14" s="124">
        <v>62121</v>
      </c>
      <c r="W14" s="137">
        <v>6921</v>
      </c>
      <c r="X14" s="138">
        <v>7073</v>
      </c>
      <c r="Y14" s="470">
        <v>13994</v>
      </c>
      <c r="Z14" s="442">
        <v>7211</v>
      </c>
      <c r="AA14" s="442">
        <v>6658</v>
      </c>
      <c r="AB14" s="479">
        <v>13869</v>
      </c>
      <c r="AC14" s="141">
        <v>5428</v>
      </c>
      <c r="AD14" s="138">
        <v>7382</v>
      </c>
      <c r="AE14" s="470">
        <v>12810</v>
      </c>
      <c r="AF14" s="442">
        <v>6215</v>
      </c>
      <c r="AG14" s="443">
        <v>6007</v>
      </c>
      <c r="AH14" s="484">
        <v>12222</v>
      </c>
      <c r="AI14" s="453">
        <v>6284</v>
      </c>
      <c r="AJ14" s="443">
        <v>6292</v>
      </c>
      <c r="AK14" s="484">
        <v>12576</v>
      </c>
      <c r="AL14" s="453">
        <v>7871</v>
      </c>
      <c r="AM14" s="443">
        <v>7718</v>
      </c>
      <c r="AN14" s="484">
        <v>15589</v>
      </c>
      <c r="AO14" s="67">
        <f t="shared" si="0"/>
        <v>39930</v>
      </c>
      <c r="AP14" s="272">
        <f t="shared" si="0"/>
        <v>41130</v>
      </c>
      <c r="AQ14" s="487">
        <f t="shared" si="1"/>
        <v>81060</v>
      </c>
      <c r="AR14" s="126">
        <f t="shared" si="2"/>
        <v>143181</v>
      </c>
    </row>
    <row r="15" spans="1:46" ht="26.1" customHeight="1" x14ac:dyDescent="0.4">
      <c r="A15" s="127" t="s">
        <v>69</v>
      </c>
      <c r="B15" s="139">
        <v>10790</v>
      </c>
      <c r="C15" s="139">
        <v>11571</v>
      </c>
      <c r="D15" s="114">
        <v>22361</v>
      </c>
      <c r="E15" s="140">
        <v>7628</v>
      </c>
      <c r="F15" s="139">
        <v>8273</v>
      </c>
      <c r="G15" s="117">
        <v>15901</v>
      </c>
      <c r="H15" s="139">
        <v>14132</v>
      </c>
      <c r="I15" s="139">
        <v>13542</v>
      </c>
      <c r="J15" s="118">
        <v>27674</v>
      </c>
      <c r="K15" s="139">
        <v>14835</v>
      </c>
      <c r="L15" s="139">
        <v>14994</v>
      </c>
      <c r="M15" s="120">
        <v>29829</v>
      </c>
      <c r="N15" s="139">
        <v>14111</v>
      </c>
      <c r="O15" s="139">
        <v>14275</v>
      </c>
      <c r="P15" s="120">
        <v>28386</v>
      </c>
      <c r="Q15" s="139">
        <v>14436</v>
      </c>
      <c r="R15" s="139">
        <v>14973</v>
      </c>
      <c r="S15" s="121">
        <v>29409</v>
      </c>
      <c r="T15" s="122">
        <v>75932</v>
      </c>
      <c r="U15" s="123">
        <v>77628</v>
      </c>
      <c r="V15" s="124">
        <v>153560</v>
      </c>
      <c r="W15" s="137">
        <v>14151</v>
      </c>
      <c r="X15" s="138">
        <v>14679</v>
      </c>
      <c r="Y15" s="470">
        <v>28830</v>
      </c>
      <c r="Z15" s="442">
        <v>15748</v>
      </c>
      <c r="AA15" s="442">
        <v>16469</v>
      </c>
      <c r="AB15" s="479">
        <v>32217</v>
      </c>
      <c r="AC15" s="442">
        <v>15219</v>
      </c>
      <c r="AD15" s="442">
        <v>14714</v>
      </c>
      <c r="AE15" s="479">
        <v>29933</v>
      </c>
      <c r="AF15" s="452">
        <v>17242</v>
      </c>
      <c r="AG15" s="454">
        <v>16470</v>
      </c>
      <c r="AH15" s="484">
        <v>33712</v>
      </c>
      <c r="AI15" s="481">
        <v>17417</v>
      </c>
      <c r="AJ15" s="454">
        <v>17335</v>
      </c>
      <c r="AK15" s="484">
        <v>34752</v>
      </c>
      <c r="AL15" s="141">
        <v>19983</v>
      </c>
      <c r="AM15" s="138">
        <v>17337</v>
      </c>
      <c r="AN15" s="484">
        <v>37320</v>
      </c>
      <c r="AO15" s="67">
        <f t="shared" si="0"/>
        <v>99760</v>
      </c>
      <c r="AP15" s="272">
        <f t="shared" si="0"/>
        <v>97004</v>
      </c>
      <c r="AQ15" s="487">
        <f t="shared" si="1"/>
        <v>196764</v>
      </c>
      <c r="AR15" s="126">
        <f t="shared" si="2"/>
        <v>350324</v>
      </c>
    </row>
    <row r="16" spans="1:46" ht="26.1" customHeight="1" x14ac:dyDescent="0.4">
      <c r="A16" s="127" t="s">
        <v>100</v>
      </c>
      <c r="B16" s="128">
        <v>9815</v>
      </c>
      <c r="C16" s="129">
        <v>10179</v>
      </c>
      <c r="D16" s="114">
        <v>19994</v>
      </c>
      <c r="E16" s="136">
        <v>7538</v>
      </c>
      <c r="F16" s="133">
        <v>6978</v>
      </c>
      <c r="G16" s="117">
        <v>14516</v>
      </c>
      <c r="H16" s="128">
        <v>8976</v>
      </c>
      <c r="I16" s="129">
        <v>8202</v>
      </c>
      <c r="J16" s="118">
        <v>17178</v>
      </c>
      <c r="K16" s="130">
        <v>7079</v>
      </c>
      <c r="L16" s="129">
        <v>7513</v>
      </c>
      <c r="M16" s="120">
        <v>14592</v>
      </c>
      <c r="N16" s="131">
        <v>9312</v>
      </c>
      <c r="O16" s="131">
        <v>9156</v>
      </c>
      <c r="P16" s="120">
        <v>18468</v>
      </c>
      <c r="Q16" s="131">
        <v>8753</v>
      </c>
      <c r="R16" s="131">
        <v>9015</v>
      </c>
      <c r="S16" s="121">
        <v>17768</v>
      </c>
      <c r="T16" s="122">
        <v>51473</v>
      </c>
      <c r="U16" s="123">
        <v>51043</v>
      </c>
      <c r="V16" s="124">
        <v>102516</v>
      </c>
      <c r="W16" s="137">
        <v>11990</v>
      </c>
      <c r="X16" s="138">
        <v>11496</v>
      </c>
      <c r="Y16" s="470">
        <v>23486</v>
      </c>
      <c r="Z16" s="141">
        <v>11516</v>
      </c>
      <c r="AA16" s="138">
        <v>11374</v>
      </c>
      <c r="AB16" s="470">
        <v>22890</v>
      </c>
      <c r="AC16" s="442">
        <v>9733</v>
      </c>
      <c r="AD16" s="442">
        <v>10679</v>
      </c>
      <c r="AE16" s="479">
        <v>20412</v>
      </c>
      <c r="AF16" s="442">
        <v>9906</v>
      </c>
      <c r="AG16" s="443">
        <v>10047</v>
      </c>
      <c r="AH16" s="484">
        <v>19953</v>
      </c>
      <c r="AI16" s="141">
        <v>10497</v>
      </c>
      <c r="AJ16" s="138">
        <v>10500</v>
      </c>
      <c r="AK16" s="484">
        <v>20997</v>
      </c>
      <c r="AL16" s="453">
        <v>11980</v>
      </c>
      <c r="AM16" s="443">
        <v>11200</v>
      </c>
      <c r="AN16" s="484">
        <v>23180</v>
      </c>
      <c r="AO16" s="67">
        <f t="shared" si="0"/>
        <v>65622</v>
      </c>
      <c r="AP16" s="272">
        <f t="shared" si="0"/>
        <v>65296</v>
      </c>
      <c r="AQ16" s="487">
        <f t="shared" si="1"/>
        <v>130918</v>
      </c>
      <c r="AR16" s="126">
        <f t="shared" si="2"/>
        <v>233434</v>
      </c>
    </row>
    <row r="17" spans="1:48" ht="26.1" customHeight="1" x14ac:dyDescent="0.4">
      <c r="A17" s="127" t="s">
        <v>70</v>
      </c>
      <c r="B17" s="131">
        <v>3334</v>
      </c>
      <c r="C17" s="131">
        <v>3244</v>
      </c>
      <c r="D17" s="114">
        <v>6578</v>
      </c>
      <c r="E17" s="136">
        <v>2122</v>
      </c>
      <c r="F17" s="133">
        <v>2324</v>
      </c>
      <c r="G17" s="117">
        <v>4446</v>
      </c>
      <c r="H17" s="128">
        <v>2834</v>
      </c>
      <c r="I17" s="129">
        <v>2702</v>
      </c>
      <c r="J17" s="118">
        <v>5536</v>
      </c>
      <c r="K17" s="130">
        <v>3035</v>
      </c>
      <c r="L17" s="129">
        <v>3049</v>
      </c>
      <c r="M17" s="120">
        <v>6084</v>
      </c>
      <c r="N17" s="131">
        <v>3101</v>
      </c>
      <c r="O17" s="131">
        <v>2787</v>
      </c>
      <c r="P17" s="120">
        <v>5888</v>
      </c>
      <c r="Q17" s="130">
        <v>2957</v>
      </c>
      <c r="R17" s="129">
        <v>2829</v>
      </c>
      <c r="S17" s="121">
        <v>5786</v>
      </c>
      <c r="T17" s="122">
        <v>17383</v>
      </c>
      <c r="U17" s="123">
        <v>16935</v>
      </c>
      <c r="V17" s="124">
        <v>34318</v>
      </c>
      <c r="W17" s="137">
        <v>3194</v>
      </c>
      <c r="X17" s="138">
        <v>3102</v>
      </c>
      <c r="Y17" s="470">
        <v>6296</v>
      </c>
      <c r="Z17" s="141">
        <v>3204</v>
      </c>
      <c r="AA17" s="138">
        <v>3236</v>
      </c>
      <c r="AB17" s="470">
        <v>6440</v>
      </c>
      <c r="AC17" s="141">
        <v>2987</v>
      </c>
      <c r="AD17" s="138">
        <v>3000</v>
      </c>
      <c r="AE17" s="470">
        <v>5987</v>
      </c>
      <c r="AF17" s="137">
        <v>3221</v>
      </c>
      <c r="AG17" s="138">
        <v>3072</v>
      </c>
      <c r="AH17" s="484">
        <v>6293</v>
      </c>
      <c r="AI17" s="453">
        <v>3325</v>
      </c>
      <c r="AJ17" s="443">
        <v>3098</v>
      </c>
      <c r="AK17" s="484">
        <v>6423</v>
      </c>
      <c r="AL17" s="141">
        <v>3070</v>
      </c>
      <c r="AM17" s="138">
        <v>3020</v>
      </c>
      <c r="AN17" s="484">
        <v>6090</v>
      </c>
      <c r="AO17" s="67">
        <f t="shared" si="0"/>
        <v>19001</v>
      </c>
      <c r="AP17" s="272">
        <f t="shared" si="0"/>
        <v>18528</v>
      </c>
      <c r="AQ17" s="487">
        <f t="shared" si="1"/>
        <v>37529</v>
      </c>
      <c r="AR17" s="126">
        <f t="shared" si="2"/>
        <v>71847</v>
      </c>
    </row>
    <row r="18" spans="1:48" ht="26.1" customHeight="1" x14ac:dyDescent="0.4">
      <c r="A18" s="127" t="s">
        <v>71</v>
      </c>
      <c r="B18" s="128">
        <v>19410</v>
      </c>
      <c r="C18" s="129">
        <v>28240</v>
      </c>
      <c r="D18" s="114">
        <v>47650</v>
      </c>
      <c r="E18" s="130">
        <v>12968</v>
      </c>
      <c r="F18" s="129">
        <v>14002</v>
      </c>
      <c r="G18" s="117">
        <v>26970</v>
      </c>
      <c r="H18" s="142">
        <v>15253</v>
      </c>
      <c r="I18" s="142">
        <v>15648</v>
      </c>
      <c r="J18" s="118">
        <v>30901</v>
      </c>
      <c r="K18" s="130">
        <v>19477</v>
      </c>
      <c r="L18" s="129">
        <v>18541</v>
      </c>
      <c r="M18" s="120">
        <v>38018</v>
      </c>
      <c r="N18" s="142">
        <v>17281</v>
      </c>
      <c r="O18" s="142">
        <v>17679</v>
      </c>
      <c r="P18" s="120">
        <v>34960</v>
      </c>
      <c r="Q18" s="142">
        <v>15906</v>
      </c>
      <c r="R18" s="142">
        <v>16543</v>
      </c>
      <c r="S18" s="121">
        <v>32449</v>
      </c>
      <c r="T18" s="122">
        <v>100295</v>
      </c>
      <c r="U18" s="123">
        <v>110653</v>
      </c>
      <c r="V18" s="124">
        <v>210948</v>
      </c>
      <c r="W18" s="137">
        <v>18085</v>
      </c>
      <c r="X18" s="138">
        <v>17777</v>
      </c>
      <c r="Y18" s="470">
        <v>35862</v>
      </c>
      <c r="Z18" s="141">
        <v>20076</v>
      </c>
      <c r="AA18" s="138">
        <v>20176</v>
      </c>
      <c r="AB18" s="470">
        <v>40252</v>
      </c>
      <c r="AC18" s="141">
        <v>18549</v>
      </c>
      <c r="AD18" s="138">
        <v>18705</v>
      </c>
      <c r="AE18" s="470">
        <v>37254</v>
      </c>
      <c r="AF18" s="442">
        <v>21126</v>
      </c>
      <c r="AG18" s="443">
        <v>20603</v>
      </c>
      <c r="AH18" s="484">
        <v>41729</v>
      </c>
      <c r="AI18" s="141">
        <v>26671</v>
      </c>
      <c r="AJ18" s="138">
        <v>24851</v>
      </c>
      <c r="AK18" s="484">
        <v>51522</v>
      </c>
      <c r="AL18" s="453">
        <v>49978</v>
      </c>
      <c r="AM18" s="443">
        <v>28793</v>
      </c>
      <c r="AN18" s="484">
        <v>78771</v>
      </c>
      <c r="AO18" s="67">
        <f t="shared" si="0"/>
        <v>154485</v>
      </c>
      <c r="AP18" s="272">
        <f t="shared" si="0"/>
        <v>130905</v>
      </c>
      <c r="AQ18" s="487">
        <f t="shared" si="1"/>
        <v>285390</v>
      </c>
      <c r="AR18" s="126">
        <f t="shared" si="2"/>
        <v>496338</v>
      </c>
    </row>
    <row r="19" spans="1:48" ht="26.1" customHeight="1" x14ac:dyDescent="0.4">
      <c r="A19" s="127" t="s">
        <v>101</v>
      </c>
      <c r="B19" s="142">
        <v>8803</v>
      </c>
      <c r="C19" s="142">
        <v>9709</v>
      </c>
      <c r="D19" s="114">
        <v>18512</v>
      </c>
      <c r="E19" s="130">
        <v>6623</v>
      </c>
      <c r="F19" s="129">
        <v>7359</v>
      </c>
      <c r="G19" s="117">
        <v>13982</v>
      </c>
      <c r="H19" s="128">
        <v>7893</v>
      </c>
      <c r="I19" s="129">
        <v>7295</v>
      </c>
      <c r="J19" s="118">
        <v>15188</v>
      </c>
      <c r="K19" s="130">
        <v>9206</v>
      </c>
      <c r="L19" s="129">
        <v>10454</v>
      </c>
      <c r="M19" s="120">
        <v>19660</v>
      </c>
      <c r="N19" s="142">
        <v>7860</v>
      </c>
      <c r="O19" s="142">
        <v>8222</v>
      </c>
      <c r="P19" s="120">
        <v>16082</v>
      </c>
      <c r="Q19" s="142">
        <v>8292</v>
      </c>
      <c r="R19" s="142">
        <v>8279</v>
      </c>
      <c r="S19" s="121">
        <v>16571</v>
      </c>
      <c r="T19" s="122">
        <v>48677</v>
      </c>
      <c r="U19" s="123">
        <v>51318</v>
      </c>
      <c r="V19" s="124">
        <v>99995</v>
      </c>
      <c r="W19" s="137">
        <v>9220</v>
      </c>
      <c r="X19" s="138">
        <v>9477</v>
      </c>
      <c r="Y19" s="470">
        <v>18697</v>
      </c>
      <c r="Z19" s="141">
        <v>10083</v>
      </c>
      <c r="AA19" s="138">
        <v>9449</v>
      </c>
      <c r="AB19" s="470">
        <v>19532</v>
      </c>
      <c r="AC19" s="141">
        <v>8910</v>
      </c>
      <c r="AD19" s="138">
        <v>9380</v>
      </c>
      <c r="AE19" s="470">
        <v>18290</v>
      </c>
      <c r="AF19" s="137">
        <v>8732</v>
      </c>
      <c r="AG19" s="138">
        <v>9091</v>
      </c>
      <c r="AH19" s="484">
        <v>17823</v>
      </c>
      <c r="AI19" s="141">
        <v>9628</v>
      </c>
      <c r="AJ19" s="138">
        <v>9380</v>
      </c>
      <c r="AK19" s="484">
        <v>19008</v>
      </c>
      <c r="AL19" s="141">
        <v>13060</v>
      </c>
      <c r="AM19" s="138">
        <v>12271</v>
      </c>
      <c r="AN19" s="484">
        <v>25331</v>
      </c>
      <c r="AO19" s="67">
        <f t="shared" si="0"/>
        <v>59633</v>
      </c>
      <c r="AP19" s="272">
        <f t="shared" si="0"/>
        <v>59048</v>
      </c>
      <c r="AQ19" s="487">
        <f t="shared" si="1"/>
        <v>118681</v>
      </c>
      <c r="AR19" s="126">
        <f t="shared" si="2"/>
        <v>218676</v>
      </c>
    </row>
    <row r="20" spans="1:48" ht="26.1" customHeight="1" x14ac:dyDescent="0.4">
      <c r="A20" s="127" t="s">
        <v>102</v>
      </c>
      <c r="B20" s="142">
        <v>4528</v>
      </c>
      <c r="C20" s="142">
        <v>4385</v>
      </c>
      <c r="D20" s="114">
        <v>8913</v>
      </c>
      <c r="E20" s="136">
        <v>3587</v>
      </c>
      <c r="F20" s="133">
        <v>4168</v>
      </c>
      <c r="G20" s="117">
        <v>7755</v>
      </c>
      <c r="H20" s="128">
        <v>4323</v>
      </c>
      <c r="I20" s="129">
        <v>4093</v>
      </c>
      <c r="J20" s="118">
        <v>8416</v>
      </c>
      <c r="K20" s="130">
        <v>4731</v>
      </c>
      <c r="L20" s="129">
        <v>4576</v>
      </c>
      <c r="M20" s="120">
        <v>9307</v>
      </c>
      <c r="N20" s="142">
        <v>4285</v>
      </c>
      <c r="O20" s="142">
        <v>4905</v>
      </c>
      <c r="P20" s="120">
        <v>9190</v>
      </c>
      <c r="Q20" s="130">
        <v>4471</v>
      </c>
      <c r="R20" s="129">
        <v>4401</v>
      </c>
      <c r="S20" s="121">
        <v>8872</v>
      </c>
      <c r="T20" s="122">
        <v>25925</v>
      </c>
      <c r="U20" s="123">
        <v>26528</v>
      </c>
      <c r="V20" s="124">
        <v>52453</v>
      </c>
      <c r="W20" s="137">
        <v>4992</v>
      </c>
      <c r="X20" s="138">
        <v>7595</v>
      </c>
      <c r="Y20" s="470">
        <v>12587</v>
      </c>
      <c r="Z20" s="141">
        <v>6852</v>
      </c>
      <c r="AA20" s="138">
        <v>5249</v>
      </c>
      <c r="AB20" s="470">
        <v>12101</v>
      </c>
      <c r="AC20" s="141">
        <v>5921</v>
      </c>
      <c r="AD20" s="138">
        <v>4919</v>
      </c>
      <c r="AE20" s="470">
        <v>10840</v>
      </c>
      <c r="AF20" s="137">
        <v>5472</v>
      </c>
      <c r="AG20" s="138">
        <v>5191</v>
      </c>
      <c r="AH20" s="484">
        <v>10663</v>
      </c>
      <c r="AI20" s="453">
        <v>5539</v>
      </c>
      <c r="AJ20" s="443">
        <v>5454</v>
      </c>
      <c r="AK20" s="484">
        <v>10993</v>
      </c>
      <c r="AL20" s="453">
        <v>5544</v>
      </c>
      <c r="AM20" s="443">
        <v>5686</v>
      </c>
      <c r="AN20" s="484">
        <v>11230</v>
      </c>
      <c r="AO20" s="67">
        <f t="shared" si="0"/>
        <v>34320</v>
      </c>
      <c r="AP20" s="272">
        <f t="shared" si="0"/>
        <v>34094</v>
      </c>
      <c r="AQ20" s="487">
        <f t="shared" si="1"/>
        <v>68414</v>
      </c>
      <c r="AR20" s="126">
        <f t="shared" si="2"/>
        <v>120867</v>
      </c>
    </row>
    <row r="21" spans="1:48" ht="26.1" customHeight="1" x14ac:dyDescent="0.4">
      <c r="A21" s="127" t="s">
        <v>37</v>
      </c>
      <c r="B21" s="143">
        <v>3952</v>
      </c>
      <c r="C21" s="144">
        <v>3837</v>
      </c>
      <c r="D21" s="114">
        <v>7789</v>
      </c>
      <c r="E21" s="131">
        <v>2930</v>
      </c>
      <c r="F21" s="131">
        <v>3036</v>
      </c>
      <c r="G21" s="117">
        <v>5966</v>
      </c>
      <c r="H21" s="131">
        <v>3882</v>
      </c>
      <c r="I21" s="131">
        <v>3733</v>
      </c>
      <c r="J21" s="118">
        <v>7615</v>
      </c>
      <c r="K21" s="130">
        <v>4560</v>
      </c>
      <c r="L21" s="129">
        <v>3450</v>
      </c>
      <c r="M21" s="120">
        <v>8010</v>
      </c>
      <c r="N21" s="128">
        <v>3539</v>
      </c>
      <c r="O21" s="129">
        <v>3558</v>
      </c>
      <c r="P21" s="120">
        <v>7097</v>
      </c>
      <c r="Q21" s="130">
        <v>4180</v>
      </c>
      <c r="R21" s="129">
        <v>3829</v>
      </c>
      <c r="S21" s="121">
        <v>8009</v>
      </c>
      <c r="T21" s="122">
        <v>23043</v>
      </c>
      <c r="U21" s="123">
        <v>21443</v>
      </c>
      <c r="V21" s="124">
        <v>44486</v>
      </c>
      <c r="W21" s="453">
        <v>4105</v>
      </c>
      <c r="X21" s="442">
        <v>4386</v>
      </c>
      <c r="Y21" s="471">
        <v>8491</v>
      </c>
      <c r="Z21" s="141">
        <v>4186</v>
      </c>
      <c r="AA21" s="138">
        <v>4037</v>
      </c>
      <c r="AB21" s="470">
        <v>8223</v>
      </c>
      <c r="AC21" s="141">
        <v>4736</v>
      </c>
      <c r="AD21" s="138">
        <v>5163</v>
      </c>
      <c r="AE21" s="470">
        <v>9899</v>
      </c>
      <c r="AF21" s="442">
        <v>4655</v>
      </c>
      <c r="AG21" s="443">
        <v>4906</v>
      </c>
      <c r="AH21" s="484">
        <v>9561</v>
      </c>
      <c r="AI21" s="141">
        <v>4511</v>
      </c>
      <c r="AJ21" s="138">
        <v>4620</v>
      </c>
      <c r="AK21" s="484">
        <v>9131</v>
      </c>
      <c r="AL21" s="141">
        <v>5048</v>
      </c>
      <c r="AM21" s="138">
        <v>4849</v>
      </c>
      <c r="AN21" s="484">
        <v>9897</v>
      </c>
      <c r="AO21" s="67">
        <f t="shared" si="0"/>
        <v>27241</v>
      </c>
      <c r="AP21" s="272">
        <f t="shared" si="0"/>
        <v>27961</v>
      </c>
      <c r="AQ21" s="487">
        <f t="shared" si="1"/>
        <v>55202</v>
      </c>
      <c r="AR21" s="126">
        <f t="shared" si="2"/>
        <v>99688</v>
      </c>
    </row>
    <row r="22" spans="1:48" ht="26.1" customHeight="1" x14ac:dyDescent="0.4">
      <c r="A22" s="127" t="s">
        <v>38</v>
      </c>
      <c r="B22" s="142">
        <v>266</v>
      </c>
      <c r="C22" s="142">
        <v>303</v>
      </c>
      <c r="D22" s="114">
        <v>569</v>
      </c>
      <c r="E22" s="142">
        <v>67</v>
      </c>
      <c r="F22" s="142">
        <v>62</v>
      </c>
      <c r="G22" s="117">
        <v>129</v>
      </c>
      <c r="H22" s="142">
        <v>158</v>
      </c>
      <c r="I22" s="142">
        <v>140</v>
      </c>
      <c r="J22" s="118">
        <v>298</v>
      </c>
      <c r="K22" s="142">
        <v>229</v>
      </c>
      <c r="L22" s="142">
        <v>178</v>
      </c>
      <c r="M22" s="120">
        <v>407</v>
      </c>
      <c r="N22" s="142">
        <v>147</v>
      </c>
      <c r="O22" s="142">
        <v>162</v>
      </c>
      <c r="P22" s="120">
        <v>309</v>
      </c>
      <c r="Q22" s="142">
        <v>136</v>
      </c>
      <c r="R22" s="142">
        <v>100</v>
      </c>
      <c r="S22" s="121">
        <v>236</v>
      </c>
      <c r="T22" s="122">
        <v>1003</v>
      </c>
      <c r="U22" s="123">
        <v>945</v>
      </c>
      <c r="V22" s="124">
        <v>1948</v>
      </c>
      <c r="W22" s="442">
        <v>90</v>
      </c>
      <c r="X22" s="442">
        <v>86</v>
      </c>
      <c r="Y22" s="471">
        <v>176</v>
      </c>
      <c r="Z22" s="442">
        <v>140</v>
      </c>
      <c r="AA22" s="442">
        <v>145</v>
      </c>
      <c r="AB22" s="479">
        <v>285</v>
      </c>
      <c r="AC22" s="442">
        <v>181</v>
      </c>
      <c r="AD22" s="442">
        <v>150</v>
      </c>
      <c r="AE22" s="479">
        <v>331</v>
      </c>
      <c r="AF22" s="442">
        <v>163</v>
      </c>
      <c r="AG22" s="443">
        <v>119</v>
      </c>
      <c r="AH22" s="484">
        <v>282</v>
      </c>
      <c r="AI22" s="453">
        <v>182</v>
      </c>
      <c r="AJ22" s="443">
        <v>214</v>
      </c>
      <c r="AK22" s="484">
        <v>396</v>
      </c>
      <c r="AL22" s="453">
        <v>476</v>
      </c>
      <c r="AM22" s="443">
        <v>429</v>
      </c>
      <c r="AN22" s="484">
        <v>905</v>
      </c>
      <c r="AO22" s="67">
        <f t="shared" si="0"/>
        <v>1232</v>
      </c>
      <c r="AP22" s="272">
        <f t="shared" si="0"/>
        <v>1143</v>
      </c>
      <c r="AQ22" s="487">
        <f t="shared" si="1"/>
        <v>2375</v>
      </c>
      <c r="AR22" s="126">
        <f t="shared" si="2"/>
        <v>4323</v>
      </c>
      <c r="AU22" s="1">
        <f>9131-7815</f>
        <v>1316</v>
      </c>
      <c r="AV22" t="s">
        <v>59</v>
      </c>
    </row>
    <row r="23" spans="1:48" ht="26.1" customHeight="1" x14ac:dyDescent="0.4">
      <c r="A23" s="127" t="s">
        <v>40</v>
      </c>
      <c r="B23" s="128">
        <v>2239</v>
      </c>
      <c r="C23" s="129">
        <v>1984</v>
      </c>
      <c r="D23" s="114">
        <v>4223</v>
      </c>
      <c r="E23" s="130">
        <v>1498</v>
      </c>
      <c r="F23" s="133">
        <v>1494</v>
      </c>
      <c r="G23" s="117">
        <v>2992</v>
      </c>
      <c r="H23" s="128">
        <v>1658</v>
      </c>
      <c r="I23" s="129">
        <v>1693</v>
      </c>
      <c r="J23" s="118">
        <v>3351</v>
      </c>
      <c r="K23" s="130">
        <v>2068</v>
      </c>
      <c r="L23" s="129">
        <v>1943</v>
      </c>
      <c r="M23" s="120">
        <v>4011</v>
      </c>
      <c r="N23" s="128">
        <v>2397</v>
      </c>
      <c r="O23" s="129">
        <v>2338</v>
      </c>
      <c r="P23" s="120">
        <v>4735</v>
      </c>
      <c r="Q23" s="131">
        <v>2708</v>
      </c>
      <c r="R23" s="131">
        <v>2723</v>
      </c>
      <c r="S23" s="121">
        <v>5431</v>
      </c>
      <c r="T23" s="122">
        <v>12568</v>
      </c>
      <c r="U23" s="123">
        <v>12175</v>
      </c>
      <c r="V23" s="124">
        <v>24743</v>
      </c>
      <c r="W23" s="137">
        <v>2602</v>
      </c>
      <c r="X23" s="138">
        <v>2756</v>
      </c>
      <c r="Y23" s="470">
        <v>5358</v>
      </c>
      <c r="Z23" s="442">
        <v>2966</v>
      </c>
      <c r="AA23" s="442">
        <v>2810</v>
      </c>
      <c r="AB23" s="479">
        <v>5776</v>
      </c>
      <c r="AC23" s="442">
        <v>3559</v>
      </c>
      <c r="AD23" s="442">
        <v>3290</v>
      </c>
      <c r="AE23" s="479">
        <v>6849</v>
      </c>
      <c r="AF23" s="442">
        <v>2989</v>
      </c>
      <c r="AG23" s="443">
        <v>2742</v>
      </c>
      <c r="AH23" s="484">
        <v>5731</v>
      </c>
      <c r="AI23" s="453">
        <v>3495</v>
      </c>
      <c r="AJ23" s="443">
        <v>3416</v>
      </c>
      <c r="AK23" s="484">
        <v>6911</v>
      </c>
      <c r="AL23" s="453">
        <v>3490</v>
      </c>
      <c r="AM23" s="443">
        <v>3951</v>
      </c>
      <c r="AN23" s="484">
        <v>7441</v>
      </c>
      <c r="AO23" s="67">
        <f t="shared" si="0"/>
        <v>19101</v>
      </c>
      <c r="AP23" s="272">
        <f t="shared" si="0"/>
        <v>18965</v>
      </c>
      <c r="AQ23" s="487">
        <f t="shared" si="1"/>
        <v>38066</v>
      </c>
      <c r="AR23" s="126">
        <f t="shared" si="2"/>
        <v>62809</v>
      </c>
    </row>
    <row r="24" spans="1:48" ht="26.1" customHeight="1" x14ac:dyDescent="0.4">
      <c r="A24" s="127" t="s">
        <v>41</v>
      </c>
      <c r="B24" s="128">
        <v>244</v>
      </c>
      <c r="C24" s="129">
        <v>127</v>
      </c>
      <c r="D24" s="114">
        <v>371</v>
      </c>
      <c r="E24" s="131">
        <v>355</v>
      </c>
      <c r="F24" s="131">
        <v>316</v>
      </c>
      <c r="G24" s="117">
        <v>671</v>
      </c>
      <c r="H24" s="128">
        <v>90</v>
      </c>
      <c r="I24" s="129">
        <v>96</v>
      </c>
      <c r="J24" s="118">
        <v>186</v>
      </c>
      <c r="K24" s="130">
        <v>89</v>
      </c>
      <c r="L24" s="129">
        <v>71</v>
      </c>
      <c r="M24" s="120">
        <v>160</v>
      </c>
      <c r="N24" s="132">
        <v>302</v>
      </c>
      <c r="O24" s="133">
        <v>264</v>
      </c>
      <c r="P24" s="120">
        <v>566</v>
      </c>
      <c r="Q24" s="131">
        <v>91</v>
      </c>
      <c r="R24" s="131">
        <v>109</v>
      </c>
      <c r="S24" s="121">
        <v>200</v>
      </c>
      <c r="T24" s="122">
        <v>1171</v>
      </c>
      <c r="U24" s="123">
        <v>983</v>
      </c>
      <c r="V24" s="124">
        <v>2154</v>
      </c>
      <c r="W24" s="453">
        <v>171</v>
      </c>
      <c r="X24" s="442">
        <v>119</v>
      </c>
      <c r="Y24" s="471">
        <v>290</v>
      </c>
      <c r="Z24" s="442">
        <v>234</v>
      </c>
      <c r="AA24" s="442">
        <v>305</v>
      </c>
      <c r="AB24" s="479">
        <v>539</v>
      </c>
      <c r="AC24" s="442">
        <v>101</v>
      </c>
      <c r="AD24" s="442">
        <v>22</v>
      </c>
      <c r="AE24" s="479">
        <v>123</v>
      </c>
      <c r="AF24" s="442">
        <v>68</v>
      </c>
      <c r="AG24" s="443">
        <v>122</v>
      </c>
      <c r="AH24" s="484">
        <v>190</v>
      </c>
      <c r="AI24" s="453">
        <v>160</v>
      </c>
      <c r="AJ24" s="443">
        <v>130</v>
      </c>
      <c r="AK24" s="484">
        <v>290</v>
      </c>
      <c r="AL24" s="453">
        <v>467</v>
      </c>
      <c r="AM24" s="443">
        <v>317</v>
      </c>
      <c r="AN24" s="484">
        <v>784</v>
      </c>
      <c r="AO24" s="67">
        <f t="shared" si="0"/>
        <v>1201</v>
      </c>
      <c r="AP24" s="272">
        <f t="shared" si="0"/>
        <v>1015</v>
      </c>
      <c r="AQ24" s="487">
        <f t="shared" si="1"/>
        <v>2216</v>
      </c>
      <c r="AR24" s="126">
        <f t="shared" si="2"/>
        <v>4370</v>
      </c>
    </row>
    <row r="25" spans="1:48" ht="26.1" customHeight="1" x14ac:dyDescent="0.4">
      <c r="A25" s="145" t="s">
        <v>42</v>
      </c>
      <c r="B25" s="128"/>
      <c r="C25" s="129"/>
      <c r="D25" s="114">
        <v>0</v>
      </c>
      <c r="E25" s="146"/>
      <c r="F25" s="147"/>
      <c r="G25" s="117">
        <v>0</v>
      </c>
      <c r="H25" s="128"/>
      <c r="I25" s="129"/>
      <c r="J25" s="118">
        <v>0</v>
      </c>
      <c r="K25" s="130"/>
      <c r="L25" s="129"/>
      <c r="M25" s="120">
        <v>0</v>
      </c>
      <c r="N25" s="128"/>
      <c r="O25" s="129"/>
      <c r="P25" s="120">
        <v>0</v>
      </c>
      <c r="Q25" s="131"/>
      <c r="R25" s="131"/>
      <c r="S25" s="121">
        <v>0</v>
      </c>
      <c r="T25" s="122">
        <v>0</v>
      </c>
      <c r="U25" s="123">
        <v>0</v>
      </c>
      <c r="V25" s="124">
        <v>0</v>
      </c>
      <c r="W25" s="137"/>
      <c r="X25" s="138"/>
      <c r="Y25" s="470">
        <v>0</v>
      </c>
      <c r="Z25" s="141"/>
      <c r="AA25" s="138"/>
      <c r="AB25" s="470">
        <v>0</v>
      </c>
      <c r="AC25" s="141"/>
      <c r="AD25" s="138"/>
      <c r="AE25" s="470">
        <v>0</v>
      </c>
      <c r="AF25" s="137"/>
      <c r="AG25" s="138"/>
      <c r="AH25" s="484">
        <v>0</v>
      </c>
      <c r="AI25" s="141"/>
      <c r="AJ25" s="138"/>
      <c r="AK25" s="484">
        <v>0</v>
      </c>
      <c r="AL25" s="141"/>
      <c r="AM25" s="138"/>
      <c r="AN25" s="484">
        <v>0</v>
      </c>
      <c r="AO25" s="67">
        <f t="shared" si="0"/>
        <v>0</v>
      </c>
      <c r="AP25" s="272">
        <f t="shared" si="0"/>
        <v>0</v>
      </c>
      <c r="AQ25" s="487">
        <f t="shared" si="1"/>
        <v>0</v>
      </c>
      <c r="AR25" s="126">
        <f t="shared" si="2"/>
        <v>0</v>
      </c>
    </row>
    <row r="26" spans="1:48" ht="26.1" customHeight="1" x14ac:dyDescent="0.4">
      <c r="A26" s="148" t="s">
        <v>103</v>
      </c>
      <c r="B26" s="128">
        <v>8595</v>
      </c>
      <c r="C26" s="129">
        <v>10306</v>
      </c>
      <c r="D26" s="114">
        <v>18901</v>
      </c>
      <c r="E26" s="130">
        <v>6328</v>
      </c>
      <c r="F26" s="129">
        <v>6707</v>
      </c>
      <c r="G26" s="117">
        <v>13035</v>
      </c>
      <c r="H26" s="128">
        <v>8098</v>
      </c>
      <c r="I26" s="129">
        <v>8003</v>
      </c>
      <c r="J26" s="118">
        <v>16101</v>
      </c>
      <c r="K26" s="130">
        <v>10339</v>
      </c>
      <c r="L26" s="129">
        <v>10752</v>
      </c>
      <c r="M26" s="120">
        <v>21091</v>
      </c>
      <c r="N26" s="128">
        <v>9272</v>
      </c>
      <c r="O26" s="129">
        <v>8742</v>
      </c>
      <c r="P26" s="120">
        <v>18014</v>
      </c>
      <c r="Q26" s="131">
        <v>11745</v>
      </c>
      <c r="R26" s="131">
        <v>11771</v>
      </c>
      <c r="S26" s="121">
        <v>23516</v>
      </c>
      <c r="T26" s="122">
        <v>54377</v>
      </c>
      <c r="U26" s="123">
        <v>56281</v>
      </c>
      <c r="V26" s="124">
        <v>110658</v>
      </c>
      <c r="W26" s="453">
        <v>13136</v>
      </c>
      <c r="X26" s="442">
        <v>13662</v>
      </c>
      <c r="Y26" s="471">
        <v>26798</v>
      </c>
      <c r="Z26" s="442">
        <v>14692</v>
      </c>
      <c r="AA26" s="442">
        <v>15460</v>
      </c>
      <c r="AB26" s="479">
        <v>30152</v>
      </c>
      <c r="AC26" s="442">
        <v>13723</v>
      </c>
      <c r="AD26" s="442">
        <v>13542</v>
      </c>
      <c r="AE26" s="479">
        <v>27265</v>
      </c>
      <c r="AF26" s="137">
        <v>13176</v>
      </c>
      <c r="AG26" s="138">
        <v>13048</v>
      </c>
      <c r="AH26" s="484">
        <v>26224</v>
      </c>
      <c r="AI26" s="141">
        <v>15246</v>
      </c>
      <c r="AJ26" s="138">
        <v>14646</v>
      </c>
      <c r="AK26" s="484">
        <v>29892</v>
      </c>
      <c r="AL26" s="141">
        <v>18977</v>
      </c>
      <c r="AM26" s="138">
        <v>15760</v>
      </c>
      <c r="AN26" s="484">
        <v>34737</v>
      </c>
      <c r="AO26" s="67">
        <f t="shared" si="0"/>
        <v>88950</v>
      </c>
      <c r="AP26" s="272">
        <f t="shared" si="0"/>
        <v>86118</v>
      </c>
      <c r="AQ26" s="487">
        <f t="shared" si="1"/>
        <v>175068</v>
      </c>
      <c r="AR26" s="126">
        <f t="shared" si="2"/>
        <v>285726</v>
      </c>
    </row>
    <row r="27" spans="1:48" ht="26.1" customHeight="1" x14ac:dyDescent="0.4">
      <c r="A27" s="149" t="s">
        <v>45</v>
      </c>
      <c r="B27" s="131">
        <v>5604</v>
      </c>
      <c r="C27" s="131">
        <v>5264</v>
      </c>
      <c r="D27" s="114">
        <v>10868</v>
      </c>
      <c r="E27" s="131">
        <v>5356</v>
      </c>
      <c r="F27" s="131">
        <v>5336</v>
      </c>
      <c r="G27" s="117">
        <v>10692</v>
      </c>
      <c r="H27" s="132">
        <v>6543</v>
      </c>
      <c r="I27" s="133">
        <v>6582</v>
      </c>
      <c r="J27" s="118">
        <v>13125</v>
      </c>
      <c r="K27" s="131">
        <v>8754</v>
      </c>
      <c r="L27" s="131">
        <v>8519</v>
      </c>
      <c r="M27" s="120">
        <v>17273</v>
      </c>
      <c r="N27" s="132">
        <v>8386</v>
      </c>
      <c r="O27" s="133">
        <v>8347</v>
      </c>
      <c r="P27" s="120">
        <v>16733</v>
      </c>
      <c r="Q27" s="150">
        <v>7947</v>
      </c>
      <c r="R27" s="130">
        <v>7961</v>
      </c>
      <c r="S27" s="121">
        <v>15908</v>
      </c>
      <c r="T27" s="122">
        <v>42590</v>
      </c>
      <c r="U27" s="123">
        <v>42009</v>
      </c>
      <c r="V27" s="124">
        <v>84599</v>
      </c>
      <c r="W27" s="137">
        <v>8789</v>
      </c>
      <c r="X27" s="138">
        <v>8847</v>
      </c>
      <c r="Y27" s="470">
        <v>17636</v>
      </c>
      <c r="Z27" s="141">
        <v>10995</v>
      </c>
      <c r="AA27" s="138">
        <v>11380</v>
      </c>
      <c r="AB27" s="470">
        <v>22375</v>
      </c>
      <c r="AC27" s="141">
        <v>13011</v>
      </c>
      <c r="AD27" s="138">
        <v>12688</v>
      </c>
      <c r="AE27" s="470">
        <v>25699</v>
      </c>
      <c r="AF27" s="137">
        <v>12506</v>
      </c>
      <c r="AG27" s="138">
        <v>12182</v>
      </c>
      <c r="AH27" s="484">
        <v>24688</v>
      </c>
      <c r="AI27" s="453">
        <v>11678</v>
      </c>
      <c r="AJ27" s="443">
        <v>11855</v>
      </c>
      <c r="AK27" s="484">
        <v>23533</v>
      </c>
      <c r="AL27" s="453">
        <v>19148</v>
      </c>
      <c r="AM27" s="443">
        <v>12909</v>
      </c>
      <c r="AN27" s="484">
        <v>32057</v>
      </c>
      <c r="AO27" s="67">
        <f t="shared" si="0"/>
        <v>76127</v>
      </c>
      <c r="AP27" s="272">
        <f t="shared" si="0"/>
        <v>69861</v>
      </c>
      <c r="AQ27" s="487">
        <f t="shared" si="1"/>
        <v>145988</v>
      </c>
      <c r="AR27" s="126">
        <f t="shared" si="2"/>
        <v>230587</v>
      </c>
    </row>
    <row r="28" spans="1:48" ht="26.1" customHeight="1" x14ac:dyDescent="0.4">
      <c r="A28" s="149" t="s">
        <v>104</v>
      </c>
      <c r="B28" s="128">
        <v>2679</v>
      </c>
      <c r="C28" s="129">
        <v>2631</v>
      </c>
      <c r="D28" s="114">
        <v>5310</v>
      </c>
      <c r="E28" s="130">
        <v>3916</v>
      </c>
      <c r="F28" s="133">
        <v>2524</v>
      </c>
      <c r="G28" s="117">
        <v>6440</v>
      </c>
      <c r="H28" s="131">
        <v>3172</v>
      </c>
      <c r="I28" s="131">
        <v>3008</v>
      </c>
      <c r="J28" s="118">
        <v>6180</v>
      </c>
      <c r="K28" s="130">
        <v>3705</v>
      </c>
      <c r="L28" s="129">
        <v>3302</v>
      </c>
      <c r="M28" s="120">
        <v>7007</v>
      </c>
      <c r="N28" s="128">
        <v>3093</v>
      </c>
      <c r="O28" s="133">
        <v>2864</v>
      </c>
      <c r="P28" s="120">
        <v>5957</v>
      </c>
      <c r="Q28" s="130">
        <v>3115</v>
      </c>
      <c r="R28" s="129">
        <v>3105</v>
      </c>
      <c r="S28" s="121">
        <v>6220</v>
      </c>
      <c r="T28" s="122">
        <v>19680</v>
      </c>
      <c r="U28" s="123">
        <v>17434</v>
      </c>
      <c r="V28" s="124">
        <v>37114</v>
      </c>
      <c r="W28" s="442">
        <v>3736</v>
      </c>
      <c r="X28" s="442">
        <v>4682</v>
      </c>
      <c r="Y28" s="471">
        <v>8418</v>
      </c>
      <c r="Z28" s="141">
        <v>3448</v>
      </c>
      <c r="AA28" s="138">
        <v>3232</v>
      </c>
      <c r="AB28" s="470">
        <v>6680</v>
      </c>
      <c r="AC28" s="442">
        <v>3377</v>
      </c>
      <c r="AD28" s="442">
        <v>3398</v>
      </c>
      <c r="AE28" s="479">
        <v>6775</v>
      </c>
      <c r="AF28" s="137">
        <v>3219</v>
      </c>
      <c r="AG28" s="138">
        <v>3205</v>
      </c>
      <c r="AH28" s="484">
        <v>6424</v>
      </c>
      <c r="AI28" s="453">
        <v>3888</v>
      </c>
      <c r="AJ28" s="443">
        <v>5046</v>
      </c>
      <c r="AK28" s="484">
        <v>8934</v>
      </c>
      <c r="AL28" s="141">
        <v>3907</v>
      </c>
      <c r="AM28" s="138">
        <v>3198</v>
      </c>
      <c r="AN28" s="484">
        <v>7105</v>
      </c>
      <c r="AO28" s="67">
        <f t="shared" si="0"/>
        <v>21575</v>
      </c>
      <c r="AP28" s="272">
        <f t="shared" si="0"/>
        <v>22761</v>
      </c>
      <c r="AQ28" s="487">
        <f t="shared" si="1"/>
        <v>44336</v>
      </c>
      <c r="AR28" s="126">
        <f t="shared" si="2"/>
        <v>81450</v>
      </c>
    </row>
    <row r="29" spans="1:48" ht="26.1" customHeight="1" x14ac:dyDescent="0.4">
      <c r="A29" s="127" t="s">
        <v>48</v>
      </c>
      <c r="B29" s="131">
        <v>6</v>
      </c>
      <c r="C29" s="131">
        <v>5</v>
      </c>
      <c r="D29" s="114">
        <v>11</v>
      </c>
      <c r="E29" s="146"/>
      <c r="F29" s="147"/>
      <c r="G29" s="117">
        <v>0</v>
      </c>
      <c r="H29" s="128"/>
      <c r="I29" s="129"/>
      <c r="J29" s="118">
        <v>0</v>
      </c>
      <c r="K29" s="136"/>
      <c r="L29" s="133"/>
      <c r="M29" s="120">
        <v>0</v>
      </c>
      <c r="N29" s="131"/>
      <c r="O29" s="131">
        <v>4</v>
      </c>
      <c r="P29" s="120">
        <v>4</v>
      </c>
      <c r="Q29" s="131">
        <v>2</v>
      </c>
      <c r="R29" s="131">
        <v>0</v>
      </c>
      <c r="S29" s="121">
        <v>2</v>
      </c>
      <c r="T29" s="122">
        <v>8</v>
      </c>
      <c r="U29" s="123">
        <v>9</v>
      </c>
      <c r="V29" s="124">
        <v>17</v>
      </c>
      <c r="W29" s="137"/>
      <c r="X29" s="138"/>
      <c r="Y29" s="470">
        <v>0</v>
      </c>
      <c r="Z29" s="141"/>
      <c r="AA29" s="138"/>
      <c r="AB29" s="470">
        <v>0</v>
      </c>
      <c r="AC29" s="442">
        <v>44</v>
      </c>
      <c r="AD29" s="442">
        <v>44</v>
      </c>
      <c r="AE29" s="479">
        <v>88</v>
      </c>
      <c r="AF29" s="137"/>
      <c r="AG29" s="138"/>
      <c r="AH29" s="484">
        <v>0</v>
      </c>
      <c r="AI29" s="141"/>
      <c r="AJ29" s="138"/>
      <c r="AK29" s="484">
        <v>0</v>
      </c>
      <c r="AL29" s="141"/>
      <c r="AM29" s="138"/>
      <c r="AN29" s="484">
        <v>0</v>
      </c>
      <c r="AO29" s="67">
        <f t="shared" si="0"/>
        <v>44</v>
      </c>
      <c r="AP29" s="272">
        <f t="shared" si="0"/>
        <v>44</v>
      </c>
      <c r="AQ29" s="487">
        <f t="shared" si="1"/>
        <v>88</v>
      </c>
      <c r="AR29" s="126">
        <f t="shared" si="2"/>
        <v>105</v>
      </c>
    </row>
    <row r="30" spans="1:48" ht="26.1" customHeight="1" x14ac:dyDescent="0.4">
      <c r="A30" s="127" t="s">
        <v>49</v>
      </c>
      <c r="B30" s="128">
        <v>42</v>
      </c>
      <c r="C30" s="129">
        <v>55</v>
      </c>
      <c r="D30" s="114">
        <v>97</v>
      </c>
      <c r="E30" s="136">
        <v>65</v>
      </c>
      <c r="F30" s="133">
        <v>54</v>
      </c>
      <c r="G30" s="117">
        <v>119</v>
      </c>
      <c r="H30" s="128">
        <v>62</v>
      </c>
      <c r="I30" s="129">
        <v>51</v>
      </c>
      <c r="J30" s="118">
        <v>113</v>
      </c>
      <c r="K30" s="130">
        <v>46</v>
      </c>
      <c r="L30" s="129">
        <v>62</v>
      </c>
      <c r="M30" s="120">
        <v>108</v>
      </c>
      <c r="N30" s="132">
        <v>86</v>
      </c>
      <c r="O30" s="133">
        <v>90</v>
      </c>
      <c r="P30" s="120">
        <v>176</v>
      </c>
      <c r="Q30" s="130">
        <v>37</v>
      </c>
      <c r="R30" s="129">
        <v>41</v>
      </c>
      <c r="S30" s="121">
        <v>78</v>
      </c>
      <c r="T30" s="122">
        <v>338</v>
      </c>
      <c r="U30" s="123">
        <v>353</v>
      </c>
      <c r="V30" s="124">
        <v>691</v>
      </c>
      <c r="W30" s="137">
        <v>73</v>
      </c>
      <c r="X30" s="138">
        <v>79</v>
      </c>
      <c r="Y30" s="470">
        <v>152</v>
      </c>
      <c r="Z30" s="141">
        <v>50</v>
      </c>
      <c r="AA30" s="138">
        <v>50</v>
      </c>
      <c r="AB30" s="470">
        <v>100</v>
      </c>
      <c r="AC30" s="141">
        <v>74</v>
      </c>
      <c r="AD30" s="138">
        <v>68</v>
      </c>
      <c r="AE30" s="470">
        <v>142</v>
      </c>
      <c r="AF30" s="137">
        <v>53</v>
      </c>
      <c r="AG30" s="138">
        <v>61</v>
      </c>
      <c r="AH30" s="484">
        <v>114</v>
      </c>
      <c r="AI30" s="141">
        <v>54</v>
      </c>
      <c r="AJ30" s="138">
        <v>62</v>
      </c>
      <c r="AK30" s="484">
        <v>116</v>
      </c>
      <c r="AL30" s="141">
        <v>63</v>
      </c>
      <c r="AM30" s="138">
        <v>67</v>
      </c>
      <c r="AN30" s="484">
        <v>130</v>
      </c>
      <c r="AO30" s="67">
        <f t="shared" si="0"/>
        <v>367</v>
      </c>
      <c r="AP30" s="272">
        <f t="shared" si="0"/>
        <v>387</v>
      </c>
      <c r="AQ30" s="487">
        <f t="shared" si="1"/>
        <v>754</v>
      </c>
      <c r="AR30" s="126">
        <f t="shared" si="2"/>
        <v>1445</v>
      </c>
    </row>
    <row r="31" spans="1:48" ht="26.1" customHeight="1" x14ac:dyDescent="0.4">
      <c r="A31" s="127" t="s">
        <v>105</v>
      </c>
      <c r="B31" s="131">
        <v>2031</v>
      </c>
      <c r="C31" s="131">
        <v>2199</v>
      </c>
      <c r="D31" s="114">
        <v>4230</v>
      </c>
      <c r="E31" s="130">
        <v>1465</v>
      </c>
      <c r="F31" s="129">
        <v>3139</v>
      </c>
      <c r="G31" s="117">
        <v>4604</v>
      </c>
      <c r="H31" s="131">
        <v>1572</v>
      </c>
      <c r="I31" s="131">
        <v>1807</v>
      </c>
      <c r="J31" s="118">
        <v>3379</v>
      </c>
      <c r="K31" s="130">
        <v>1374</v>
      </c>
      <c r="L31" s="129">
        <v>1598</v>
      </c>
      <c r="M31" s="120">
        <v>2972</v>
      </c>
      <c r="N31" s="128">
        <v>1688</v>
      </c>
      <c r="O31" s="129">
        <v>1631</v>
      </c>
      <c r="P31" s="120">
        <v>3319</v>
      </c>
      <c r="Q31" s="131">
        <v>1528</v>
      </c>
      <c r="R31" s="131">
        <v>1508</v>
      </c>
      <c r="S31" s="121">
        <v>3036</v>
      </c>
      <c r="T31" s="122">
        <v>9658</v>
      </c>
      <c r="U31" s="123">
        <v>11882</v>
      </c>
      <c r="V31" s="124">
        <v>21540</v>
      </c>
      <c r="W31" s="137">
        <v>1831</v>
      </c>
      <c r="X31" s="138">
        <v>1741</v>
      </c>
      <c r="Y31" s="470">
        <v>3572</v>
      </c>
      <c r="Z31" s="141">
        <v>2035</v>
      </c>
      <c r="AA31" s="138">
        <v>1980</v>
      </c>
      <c r="AB31" s="470">
        <v>4015</v>
      </c>
      <c r="AC31" s="141">
        <v>2120</v>
      </c>
      <c r="AD31" s="138">
        <v>2061</v>
      </c>
      <c r="AE31" s="470">
        <v>4181</v>
      </c>
      <c r="AF31" s="137">
        <v>1995</v>
      </c>
      <c r="AG31" s="138">
        <v>1901</v>
      </c>
      <c r="AH31" s="484">
        <v>3896</v>
      </c>
      <c r="AI31" s="453">
        <v>2340</v>
      </c>
      <c r="AJ31" s="443">
        <v>2510</v>
      </c>
      <c r="AK31" s="484">
        <v>4850</v>
      </c>
      <c r="AL31" s="453">
        <v>4443</v>
      </c>
      <c r="AM31" s="443">
        <v>4176</v>
      </c>
      <c r="AN31" s="484">
        <v>8619</v>
      </c>
      <c r="AO31" s="67">
        <f t="shared" si="0"/>
        <v>14764</v>
      </c>
      <c r="AP31" s="272">
        <f t="shared" si="0"/>
        <v>14369</v>
      </c>
      <c r="AQ31" s="487">
        <f t="shared" si="1"/>
        <v>29133</v>
      </c>
      <c r="AR31" s="126">
        <f t="shared" si="2"/>
        <v>50673</v>
      </c>
    </row>
    <row r="32" spans="1:48" ht="26.1" customHeight="1" x14ac:dyDescent="0.4">
      <c r="A32" s="134" t="s">
        <v>52</v>
      </c>
      <c r="B32" s="139">
        <v>6026</v>
      </c>
      <c r="C32" s="139">
        <v>5651</v>
      </c>
      <c r="D32" s="114">
        <v>11677</v>
      </c>
      <c r="E32" s="139">
        <v>6109</v>
      </c>
      <c r="F32" s="139">
        <v>5684</v>
      </c>
      <c r="G32" s="117">
        <v>11793</v>
      </c>
      <c r="H32" s="139">
        <v>7903</v>
      </c>
      <c r="I32" s="139">
        <v>7775</v>
      </c>
      <c r="J32" s="118">
        <v>15678</v>
      </c>
      <c r="K32" s="139">
        <v>7884</v>
      </c>
      <c r="L32" s="139">
        <v>7590</v>
      </c>
      <c r="M32" s="120">
        <v>15474</v>
      </c>
      <c r="N32" s="139">
        <v>8285</v>
      </c>
      <c r="O32" s="139">
        <v>8093</v>
      </c>
      <c r="P32" s="120">
        <v>16378</v>
      </c>
      <c r="Q32" s="139">
        <v>6648</v>
      </c>
      <c r="R32" s="139">
        <v>6339</v>
      </c>
      <c r="S32" s="121">
        <v>12987</v>
      </c>
      <c r="T32" s="122">
        <v>42855</v>
      </c>
      <c r="U32" s="123">
        <v>41132</v>
      </c>
      <c r="V32" s="124">
        <v>83987</v>
      </c>
      <c r="W32" s="442">
        <v>8096</v>
      </c>
      <c r="X32" s="442">
        <v>7863</v>
      </c>
      <c r="Y32" s="471">
        <v>15959</v>
      </c>
      <c r="Z32" s="442">
        <v>9446</v>
      </c>
      <c r="AA32" s="442">
        <v>9057</v>
      </c>
      <c r="AB32" s="479">
        <v>18503</v>
      </c>
      <c r="AC32" s="442">
        <v>8822</v>
      </c>
      <c r="AD32" s="442">
        <v>8812</v>
      </c>
      <c r="AE32" s="479">
        <v>17634</v>
      </c>
      <c r="AF32" s="442">
        <v>6851</v>
      </c>
      <c r="AG32" s="443">
        <v>6781</v>
      </c>
      <c r="AH32" s="484">
        <v>13632</v>
      </c>
      <c r="AI32" s="453">
        <v>7472</v>
      </c>
      <c r="AJ32" s="443">
        <v>7194</v>
      </c>
      <c r="AK32" s="484">
        <v>14666</v>
      </c>
      <c r="AL32" s="453">
        <v>6883</v>
      </c>
      <c r="AM32" s="443">
        <v>6640</v>
      </c>
      <c r="AN32" s="484">
        <v>13523</v>
      </c>
      <c r="AO32" s="67">
        <f t="shared" si="0"/>
        <v>47570</v>
      </c>
      <c r="AP32" s="272">
        <f t="shared" si="0"/>
        <v>46347</v>
      </c>
      <c r="AQ32" s="487">
        <f t="shared" si="1"/>
        <v>93917</v>
      </c>
      <c r="AR32" s="126">
        <f t="shared" si="2"/>
        <v>177904</v>
      </c>
    </row>
    <row r="33" spans="1:44" ht="26.1" customHeight="1" x14ac:dyDescent="0.4">
      <c r="A33" s="134" t="s">
        <v>53</v>
      </c>
      <c r="B33" s="139">
        <v>825</v>
      </c>
      <c r="C33" s="139">
        <v>765</v>
      </c>
      <c r="D33" s="114">
        <v>1590</v>
      </c>
      <c r="E33" s="139">
        <v>676</v>
      </c>
      <c r="F33" s="139">
        <v>663</v>
      </c>
      <c r="G33" s="117">
        <v>1339</v>
      </c>
      <c r="H33" s="139">
        <v>839</v>
      </c>
      <c r="I33" s="139">
        <v>795</v>
      </c>
      <c r="J33" s="118">
        <v>1634</v>
      </c>
      <c r="K33" s="139">
        <v>901</v>
      </c>
      <c r="L33" s="139">
        <v>850</v>
      </c>
      <c r="M33" s="120">
        <v>1751</v>
      </c>
      <c r="N33" s="139">
        <v>919</v>
      </c>
      <c r="O33" s="139">
        <v>880</v>
      </c>
      <c r="P33" s="120">
        <v>1799</v>
      </c>
      <c r="Q33" s="139">
        <v>893</v>
      </c>
      <c r="R33" s="139">
        <v>862</v>
      </c>
      <c r="S33" s="121">
        <v>1755</v>
      </c>
      <c r="T33" s="122">
        <v>5053</v>
      </c>
      <c r="U33" s="123">
        <v>4815</v>
      </c>
      <c r="V33" s="124">
        <v>9868</v>
      </c>
      <c r="W33" s="453">
        <v>975</v>
      </c>
      <c r="X33" s="442">
        <v>929</v>
      </c>
      <c r="Y33" s="471">
        <v>1904</v>
      </c>
      <c r="Z33" s="442">
        <v>651</v>
      </c>
      <c r="AA33" s="442">
        <v>653</v>
      </c>
      <c r="AB33" s="479">
        <v>1304</v>
      </c>
      <c r="AC33" s="442">
        <v>900</v>
      </c>
      <c r="AD33" s="442">
        <v>781</v>
      </c>
      <c r="AE33" s="479">
        <v>1681</v>
      </c>
      <c r="AF33" s="442">
        <v>944</v>
      </c>
      <c r="AG33" s="443">
        <v>931</v>
      </c>
      <c r="AH33" s="484">
        <v>1875</v>
      </c>
      <c r="AI33" s="453">
        <v>833</v>
      </c>
      <c r="AJ33" s="443">
        <v>825</v>
      </c>
      <c r="AK33" s="484">
        <v>1658</v>
      </c>
      <c r="AL33" s="453">
        <v>807</v>
      </c>
      <c r="AM33" s="443">
        <v>778</v>
      </c>
      <c r="AN33" s="484">
        <v>1585</v>
      </c>
      <c r="AO33" s="67">
        <f t="shared" si="0"/>
        <v>5110</v>
      </c>
      <c r="AP33" s="272">
        <f t="shared" si="0"/>
        <v>4897</v>
      </c>
      <c r="AQ33" s="487">
        <f t="shared" si="1"/>
        <v>10007</v>
      </c>
      <c r="AR33" s="126">
        <f t="shared" si="2"/>
        <v>19875</v>
      </c>
    </row>
    <row r="34" spans="1:44" ht="26.1" customHeight="1" x14ac:dyDescent="0.4">
      <c r="A34" s="134" t="s">
        <v>54</v>
      </c>
      <c r="B34" s="139">
        <v>1338</v>
      </c>
      <c r="C34" s="139">
        <v>1350</v>
      </c>
      <c r="D34" s="114">
        <v>2688</v>
      </c>
      <c r="E34" s="140">
        <v>1089</v>
      </c>
      <c r="F34" s="139">
        <v>846</v>
      </c>
      <c r="G34" s="117">
        <v>1935</v>
      </c>
      <c r="H34" s="139">
        <v>1217</v>
      </c>
      <c r="I34" s="139">
        <v>1228</v>
      </c>
      <c r="J34" s="118">
        <v>2445</v>
      </c>
      <c r="K34" s="136">
        <v>1301</v>
      </c>
      <c r="L34" s="133">
        <v>1260</v>
      </c>
      <c r="M34" s="120">
        <v>2561</v>
      </c>
      <c r="N34" s="128">
        <v>1327</v>
      </c>
      <c r="O34" s="129">
        <v>1080</v>
      </c>
      <c r="P34" s="120">
        <v>2407</v>
      </c>
      <c r="Q34" s="139">
        <v>1495</v>
      </c>
      <c r="R34" s="139">
        <v>1158</v>
      </c>
      <c r="S34" s="121">
        <v>2653</v>
      </c>
      <c r="T34" s="122">
        <v>7767</v>
      </c>
      <c r="U34" s="123">
        <v>6922</v>
      </c>
      <c r="V34" s="124">
        <v>14689</v>
      </c>
      <c r="W34" s="137">
        <v>1328</v>
      </c>
      <c r="X34" s="138">
        <v>1248</v>
      </c>
      <c r="Y34" s="470">
        <v>2576</v>
      </c>
      <c r="Z34" s="442">
        <v>1415</v>
      </c>
      <c r="AA34" s="442">
        <v>1290</v>
      </c>
      <c r="AB34" s="479">
        <v>2705</v>
      </c>
      <c r="AC34" s="442">
        <v>1131</v>
      </c>
      <c r="AD34" s="442">
        <v>1389</v>
      </c>
      <c r="AE34" s="479">
        <v>2520</v>
      </c>
      <c r="AF34" s="452">
        <v>1261</v>
      </c>
      <c r="AG34" s="454">
        <v>1379</v>
      </c>
      <c r="AH34" s="484">
        <v>2640</v>
      </c>
      <c r="AI34" s="481">
        <v>1419</v>
      </c>
      <c r="AJ34" s="454">
        <v>1325</v>
      </c>
      <c r="AK34" s="484">
        <v>2744</v>
      </c>
      <c r="AL34" s="481">
        <v>1501</v>
      </c>
      <c r="AM34" s="454">
        <v>1373</v>
      </c>
      <c r="AN34" s="484">
        <v>2874</v>
      </c>
      <c r="AO34" s="67">
        <f t="shared" si="0"/>
        <v>8055</v>
      </c>
      <c r="AP34" s="272">
        <f t="shared" si="0"/>
        <v>8004</v>
      </c>
      <c r="AQ34" s="487">
        <f t="shared" si="1"/>
        <v>16059</v>
      </c>
      <c r="AR34" s="126">
        <f t="shared" si="2"/>
        <v>30748</v>
      </c>
    </row>
    <row r="35" spans="1:44" ht="26.1" customHeight="1" x14ac:dyDescent="0.4">
      <c r="A35" s="134" t="s">
        <v>55</v>
      </c>
      <c r="B35" s="151">
        <v>2145</v>
      </c>
      <c r="C35" s="151">
        <v>2150</v>
      </c>
      <c r="D35" s="114">
        <v>4295</v>
      </c>
      <c r="E35" s="151">
        <v>2266</v>
      </c>
      <c r="F35" s="151">
        <v>2398</v>
      </c>
      <c r="G35" s="117">
        <v>4664</v>
      </c>
      <c r="H35" s="151">
        <v>2756</v>
      </c>
      <c r="I35" s="151">
        <v>3075</v>
      </c>
      <c r="J35" s="118">
        <v>5831</v>
      </c>
      <c r="K35" s="151">
        <v>3007</v>
      </c>
      <c r="L35" s="151">
        <v>3153</v>
      </c>
      <c r="M35" s="120">
        <v>6160</v>
      </c>
      <c r="N35" s="151">
        <v>3028</v>
      </c>
      <c r="O35" s="151">
        <v>3165</v>
      </c>
      <c r="P35" s="120">
        <v>6193</v>
      </c>
      <c r="Q35" s="151">
        <v>2844</v>
      </c>
      <c r="R35" s="151">
        <v>3066</v>
      </c>
      <c r="S35" s="121">
        <v>5910</v>
      </c>
      <c r="T35" s="122">
        <v>16046</v>
      </c>
      <c r="U35" s="123">
        <v>17007</v>
      </c>
      <c r="V35" s="124">
        <v>33053</v>
      </c>
      <c r="W35" s="444">
        <v>3114</v>
      </c>
      <c r="X35" s="444">
        <v>3377</v>
      </c>
      <c r="Y35" s="471">
        <v>6491</v>
      </c>
      <c r="Z35" s="444">
        <v>3135</v>
      </c>
      <c r="AA35" s="444">
        <v>3316</v>
      </c>
      <c r="AB35" s="479">
        <v>6451</v>
      </c>
      <c r="AC35" s="444">
        <v>2830</v>
      </c>
      <c r="AD35" s="444">
        <v>3069</v>
      </c>
      <c r="AE35" s="479">
        <v>5899</v>
      </c>
      <c r="AF35" s="444">
        <v>3229</v>
      </c>
      <c r="AG35" s="445">
        <v>3284</v>
      </c>
      <c r="AH35" s="484">
        <v>6513</v>
      </c>
      <c r="AI35" s="482">
        <v>2975</v>
      </c>
      <c r="AJ35" s="445">
        <v>3280</v>
      </c>
      <c r="AK35" s="484">
        <v>6255</v>
      </c>
      <c r="AL35" s="482">
        <v>2957</v>
      </c>
      <c r="AM35" s="445">
        <v>3152</v>
      </c>
      <c r="AN35" s="484">
        <v>6109</v>
      </c>
      <c r="AO35" s="67">
        <f t="shared" si="0"/>
        <v>18240</v>
      </c>
      <c r="AP35" s="272">
        <f t="shared" si="0"/>
        <v>19478</v>
      </c>
      <c r="AQ35" s="487">
        <f t="shared" si="1"/>
        <v>37718</v>
      </c>
      <c r="AR35" s="126">
        <f t="shared" si="2"/>
        <v>70771</v>
      </c>
    </row>
    <row r="36" spans="1:44" ht="26.1" customHeight="1" thickBot="1" x14ac:dyDescent="0.45">
      <c r="A36" s="152" t="s">
        <v>76</v>
      </c>
      <c r="B36" s="153">
        <v>90</v>
      </c>
      <c r="C36" s="154">
        <v>87</v>
      </c>
      <c r="D36" s="114">
        <v>177</v>
      </c>
      <c r="E36" s="155">
        <v>118</v>
      </c>
      <c r="F36" s="156">
        <v>131</v>
      </c>
      <c r="G36" s="117">
        <v>249</v>
      </c>
      <c r="H36" s="157">
        <v>26</v>
      </c>
      <c r="I36" s="158">
        <v>26</v>
      </c>
      <c r="J36" s="118">
        <v>52</v>
      </c>
      <c r="K36" s="155">
        <v>0</v>
      </c>
      <c r="L36" s="156">
        <v>9</v>
      </c>
      <c r="M36" s="120">
        <v>9</v>
      </c>
      <c r="N36" s="153">
        <v>16</v>
      </c>
      <c r="O36" s="154">
        <v>11</v>
      </c>
      <c r="P36" s="120">
        <v>27</v>
      </c>
      <c r="Q36" s="159">
        <v>8</v>
      </c>
      <c r="R36" s="160">
        <v>4</v>
      </c>
      <c r="S36" s="121">
        <v>12</v>
      </c>
      <c r="T36" s="122">
        <v>258</v>
      </c>
      <c r="U36" s="123">
        <v>268</v>
      </c>
      <c r="V36" s="124">
        <v>526</v>
      </c>
      <c r="W36" s="161">
        <v>31</v>
      </c>
      <c r="X36" s="162">
        <v>187</v>
      </c>
      <c r="Y36" s="470">
        <v>218</v>
      </c>
      <c r="Z36" s="163">
        <v>229</v>
      </c>
      <c r="AA36" s="162">
        <v>37</v>
      </c>
      <c r="AB36" s="470">
        <v>266</v>
      </c>
      <c r="AC36" s="243">
        <v>17</v>
      </c>
      <c r="AD36" s="242">
        <v>174</v>
      </c>
      <c r="AE36" s="470">
        <v>191</v>
      </c>
      <c r="AF36" s="161">
        <v>8</v>
      </c>
      <c r="AG36" s="162">
        <v>13</v>
      </c>
      <c r="AH36" s="485">
        <v>21</v>
      </c>
      <c r="AI36" s="163">
        <v>38</v>
      </c>
      <c r="AJ36" s="162">
        <v>42</v>
      </c>
      <c r="AK36" s="485">
        <v>80</v>
      </c>
      <c r="AL36" s="243">
        <v>34</v>
      </c>
      <c r="AM36" s="242">
        <v>32</v>
      </c>
      <c r="AN36" s="485">
        <v>66</v>
      </c>
      <c r="AO36" s="164">
        <f t="shared" si="0"/>
        <v>357</v>
      </c>
      <c r="AP36" s="339">
        <f t="shared" si="0"/>
        <v>485</v>
      </c>
      <c r="AQ36" s="488">
        <f t="shared" si="1"/>
        <v>842</v>
      </c>
      <c r="AR36" s="446">
        <f t="shared" si="2"/>
        <v>1368</v>
      </c>
    </row>
    <row r="37" spans="1:44" ht="26.1" customHeight="1" thickBot="1" x14ac:dyDescent="0.45">
      <c r="A37" s="165" t="s">
        <v>58</v>
      </c>
      <c r="B37" s="166">
        <v>555889</v>
      </c>
      <c r="C37" s="166">
        <v>551385</v>
      </c>
      <c r="D37" s="166">
        <v>1107274</v>
      </c>
      <c r="E37" s="166">
        <v>424912</v>
      </c>
      <c r="F37" s="166">
        <v>424863</v>
      </c>
      <c r="G37" s="167">
        <v>849775</v>
      </c>
      <c r="H37" s="166">
        <v>520749</v>
      </c>
      <c r="I37" s="166">
        <v>518192</v>
      </c>
      <c r="J37" s="166">
        <v>1038941</v>
      </c>
      <c r="K37" s="166">
        <v>584865</v>
      </c>
      <c r="L37" s="166">
        <v>593169</v>
      </c>
      <c r="M37" s="166">
        <v>1178034</v>
      </c>
      <c r="N37" s="166">
        <v>552761</v>
      </c>
      <c r="O37" s="166">
        <v>551563</v>
      </c>
      <c r="P37" s="166">
        <v>1104324</v>
      </c>
      <c r="Q37" s="166">
        <v>569412</v>
      </c>
      <c r="R37" s="166">
        <v>516983</v>
      </c>
      <c r="S37" s="166">
        <v>1086395</v>
      </c>
      <c r="T37" s="166">
        <v>3208588</v>
      </c>
      <c r="U37" s="166">
        <v>3156155</v>
      </c>
      <c r="V37" s="168">
        <v>6364743</v>
      </c>
      <c r="W37" s="455">
        <f>SUM(W6:W36)</f>
        <v>650234</v>
      </c>
      <c r="X37" s="455">
        <f t="shared" ref="X37:AR37" si="3">SUM(X6:X36)</f>
        <v>614206</v>
      </c>
      <c r="Y37" s="455">
        <f t="shared" si="3"/>
        <v>1264440</v>
      </c>
      <c r="Z37" s="455">
        <f t="shared" si="3"/>
        <v>652243</v>
      </c>
      <c r="AA37" s="455">
        <f t="shared" si="3"/>
        <v>600450</v>
      </c>
      <c r="AB37" s="455">
        <f t="shared" si="3"/>
        <v>1252693</v>
      </c>
      <c r="AC37" s="455">
        <f t="shared" si="3"/>
        <v>599469</v>
      </c>
      <c r="AD37" s="455">
        <f t="shared" si="3"/>
        <v>596256</v>
      </c>
      <c r="AE37" s="455">
        <f t="shared" si="3"/>
        <v>1195725</v>
      </c>
      <c r="AF37" s="455">
        <f t="shared" si="3"/>
        <v>605949</v>
      </c>
      <c r="AG37" s="455">
        <f t="shared" si="3"/>
        <v>617605</v>
      </c>
      <c r="AH37" s="455">
        <f t="shared" si="3"/>
        <v>1223554</v>
      </c>
      <c r="AI37" s="455">
        <f t="shared" si="3"/>
        <v>658026</v>
      </c>
      <c r="AJ37" s="455">
        <f t="shared" si="3"/>
        <v>651722</v>
      </c>
      <c r="AK37" s="455">
        <f t="shared" si="3"/>
        <v>1309748</v>
      </c>
      <c r="AL37" s="455">
        <f t="shared" si="3"/>
        <v>747130</v>
      </c>
      <c r="AM37" s="455">
        <f t="shared" si="3"/>
        <v>725375</v>
      </c>
      <c r="AN37" s="455">
        <f t="shared" si="3"/>
        <v>1472505</v>
      </c>
      <c r="AO37" s="169">
        <f t="shared" si="3"/>
        <v>3913051</v>
      </c>
      <c r="AP37" s="169">
        <f t="shared" si="3"/>
        <v>3805614</v>
      </c>
      <c r="AQ37" s="169">
        <f t="shared" si="3"/>
        <v>7718665</v>
      </c>
      <c r="AR37" s="447">
        <f t="shared" si="3"/>
        <v>14083408</v>
      </c>
    </row>
    <row r="38" spans="1:44" ht="26.1" customHeight="1" x14ac:dyDescent="0.25"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3"/>
      <c r="W38" s="456"/>
      <c r="X38" s="456"/>
      <c r="Y38" s="456"/>
      <c r="Z38" s="456"/>
      <c r="AA38" s="456"/>
      <c r="AB38" s="456"/>
      <c r="AC38" s="456"/>
      <c r="AD38" s="456"/>
      <c r="AE38" s="456"/>
      <c r="AF38" s="456"/>
      <c r="AG38" s="456"/>
      <c r="AH38" s="456"/>
      <c r="AI38" s="457"/>
      <c r="AJ38" s="457"/>
      <c r="AK38" s="456"/>
      <c r="AL38" s="456"/>
      <c r="AM38" s="456"/>
      <c r="AN38" s="456"/>
      <c r="AO38" s="182"/>
      <c r="AP38" s="182"/>
      <c r="AQ38" s="182"/>
      <c r="AR38" s="182"/>
    </row>
    <row r="39" spans="1:44" ht="26.1" customHeight="1" x14ac:dyDescent="0.25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184"/>
      <c r="W39" s="456"/>
      <c r="X39" s="456"/>
      <c r="Y39" s="456"/>
      <c r="Z39" s="456"/>
      <c r="AA39" s="456"/>
      <c r="AB39" s="456"/>
      <c r="AC39" s="456"/>
      <c r="AD39" s="456"/>
      <c r="AE39" s="456"/>
      <c r="AF39" s="456"/>
      <c r="AG39" s="457"/>
      <c r="AH39" s="457"/>
      <c r="AI39" s="457"/>
      <c r="AJ39" s="457"/>
      <c r="AK39" s="456"/>
      <c r="AL39" s="456"/>
      <c r="AM39" s="456"/>
      <c r="AN39" s="456"/>
      <c r="AO39" s="25"/>
      <c r="AP39" s="25"/>
      <c r="AQ39" s="25"/>
      <c r="AR39" s="25"/>
    </row>
    <row r="40" spans="1:44" ht="26.1" customHeight="1" x14ac:dyDescent="0.25">
      <c r="D40" s="185"/>
      <c r="E40" s="185"/>
      <c r="F40" s="185"/>
      <c r="G40" s="185"/>
      <c r="H40" s="185"/>
      <c r="I40" s="185"/>
      <c r="J40" s="182"/>
      <c r="K40" s="182"/>
      <c r="L40" s="182"/>
      <c r="M40" s="185"/>
      <c r="N40" s="185"/>
      <c r="O40" s="185"/>
      <c r="P40" s="185"/>
      <c r="Q40" s="185"/>
      <c r="R40" s="185"/>
      <c r="S40" s="182"/>
      <c r="T40" s="182"/>
      <c r="U40" s="182"/>
      <c r="V40" s="186"/>
      <c r="W40" s="457"/>
      <c r="X40" s="457"/>
      <c r="Y40" s="457"/>
      <c r="Z40" s="457"/>
      <c r="AA40" s="457"/>
      <c r="AB40" s="456"/>
      <c r="AC40" s="456"/>
      <c r="AD40" s="456"/>
      <c r="AE40" s="456"/>
      <c r="AF40" s="458"/>
      <c r="AG40" s="458"/>
      <c r="AH40" s="457"/>
      <c r="AI40" s="457"/>
      <c r="AJ40" s="457"/>
      <c r="AK40" s="456"/>
      <c r="AL40" s="456"/>
      <c r="AM40" s="456"/>
      <c r="AN40" s="456"/>
      <c r="AO40" s="182"/>
      <c r="AP40" s="182"/>
      <c r="AQ40" s="182"/>
      <c r="AR40" s="185"/>
    </row>
    <row r="41" spans="1:44" ht="26.1" customHeight="1" thickBot="1" x14ac:dyDescent="0.45">
      <c r="P41" s="174"/>
      <c r="Q41" s="174"/>
      <c r="R41" s="174"/>
      <c r="S41" s="173" t="s">
        <v>107</v>
      </c>
      <c r="W41" s="457"/>
      <c r="X41" s="457"/>
      <c r="Y41" s="457"/>
      <c r="Z41" s="457"/>
      <c r="AA41" s="457"/>
      <c r="AB41" s="457"/>
      <c r="AC41" s="457"/>
      <c r="AD41" s="457"/>
      <c r="AE41" s="457"/>
      <c r="AF41" s="457"/>
      <c r="AG41" s="457"/>
      <c r="AH41" s="457"/>
      <c r="AI41" s="457"/>
      <c r="AJ41" s="457"/>
      <c r="AK41" s="457"/>
      <c r="AL41" s="457"/>
      <c r="AM41" s="457"/>
      <c r="AN41" s="457"/>
    </row>
    <row r="42" spans="1:44" ht="26.1" customHeight="1" thickBot="1" x14ac:dyDescent="0.3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459"/>
      <c r="X42" s="459"/>
      <c r="Y42" s="459"/>
      <c r="Z42" s="459"/>
      <c r="AA42" s="459"/>
      <c r="AB42" s="459"/>
      <c r="AC42" s="460"/>
      <c r="AD42" s="461"/>
      <c r="AE42" s="462"/>
      <c r="AF42" s="459"/>
      <c r="AG42" s="459"/>
      <c r="AH42" s="459"/>
      <c r="AI42" s="459"/>
      <c r="AJ42" s="459"/>
      <c r="AK42" s="459"/>
      <c r="AL42" s="459"/>
      <c r="AM42" s="459"/>
      <c r="AN42" s="459"/>
      <c r="AO42" s="176"/>
      <c r="AP42" s="176"/>
      <c r="AQ42" s="12"/>
      <c r="AR42" s="13"/>
    </row>
    <row r="43" spans="1:44" ht="26.1" customHeight="1" thickBot="1" x14ac:dyDescent="0.3">
      <c r="A43" s="189"/>
      <c r="B43" s="681" t="s">
        <v>78</v>
      </c>
      <c r="C43" s="681"/>
      <c r="D43" s="682"/>
      <c r="E43" s="683" t="s">
        <v>79</v>
      </c>
      <c r="F43" s="681"/>
      <c r="G43" s="682"/>
      <c r="H43" s="190"/>
      <c r="I43" s="190" t="s">
        <v>80</v>
      </c>
      <c r="J43" s="190"/>
      <c r="K43" s="683" t="s">
        <v>81</v>
      </c>
      <c r="L43" s="681"/>
      <c r="M43" s="682"/>
      <c r="N43" s="683" t="s">
        <v>82</v>
      </c>
      <c r="O43" s="681"/>
      <c r="P43" s="682"/>
      <c r="Q43" s="683" t="s">
        <v>83</v>
      </c>
      <c r="R43" s="681"/>
      <c r="S43" s="682"/>
      <c r="T43" s="171" t="s">
        <v>84</v>
      </c>
      <c r="U43" s="191"/>
      <c r="V43" s="192" t="s">
        <v>85</v>
      </c>
      <c r="W43" s="673" t="s">
        <v>3</v>
      </c>
      <c r="X43" s="673"/>
      <c r="Y43" s="674"/>
      <c r="Z43" s="684" t="s">
        <v>4</v>
      </c>
      <c r="AA43" s="673"/>
      <c r="AB43" s="674"/>
      <c r="AC43" s="459"/>
      <c r="AD43" s="463" t="s">
        <v>5</v>
      </c>
      <c r="AE43" s="459"/>
      <c r="AF43" s="684" t="s">
        <v>6</v>
      </c>
      <c r="AG43" s="673"/>
      <c r="AH43" s="674"/>
      <c r="AI43" s="684" t="s">
        <v>7</v>
      </c>
      <c r="AJ43" s="673"/>
      <c r="AK43" s="674"/>
      <c r="AL43" s="684" t="s">
        <v>8</v>
      </c>
      <c r="AM43" s="673"/>
      <c r="AN43" s="674"/>
      <c r="AO43" s="100"/>
      <c r="AP43" s="100"/>
      <c r="AQ43" s="4" t="s">
        <v>86</v>
      </c>
      <c r="AR43" s="5"/>
    </row>
    <row r="44" spans="1:44" ht="26.1" customHeight="1" thickBot="1" x14ac:dyDescent="0.3">
      <c r="A44" s="193" t="s">
        <v>9</v>
      </c>
      <c r="B44" s="194" t="s">
        <v>87</v>
      </c>
      <c r="C44" s="195" t="s">
        <v>88</v>
      </c>
      <c r="D44" s="195" t="s">
        <v>58</v>
      </c>
      <c r="E44" s="194" t="s">
        <v>87</v>
      </c>
      <c r="F44" s="195" t="s">
        <v>88</v>
      </c>
      <c r="G44" s="195" t="s">
        <v>58</v>
      </c>
      <c r="H44" s="194" t="s">
        <v>87</v>
      </c>
      <c r="I44" s="195" t="s">
        <v>88</v>
      </c>
      <c r="J44" s="195" t="s">
        <v>58</v>
      </c>
      <c r="K44" s="194" t="s">
        <v>87</v>
      </c>
      <c r="L44" s="195" t="s">
        <v>88</v>
      </c>
      <c r="M44" s="195" t="s">
        <v>58</v>
      </c>
      <c r="N44" s="194" t="s">
        <v>87</v>
      </c>
      <c r="O44" s="195" t="s">
        <v>88</v>
      </c>
      <c r="P44" s="195" t="s">
        <v>58</v>
      </c>
      <c r="Q44" s="194" t="s">
        <v>87</v>
      </c>
      <c r="R44" s="195" t="s">
        <v>88</v>
      </c>
      <c r="S44" s="195" t="s">
        <v>58</v>
      </c>
      <c r="T44" s="194" t="s">
        <v>87</v>
      </c>
      <c r="U44" s="195" t="s">
        <v>88</v>
      </c>
      <c r="V44" s="196" t="s">
        <v>108</v>
      </c>
      <c r="W44" s="464" t="s">
        <v>87</v>
      </c>
      <c r="X44" s="465" t="s">
        <v>88</v>
      </c>
      <c r="Y44" s="466" t="s">
        <v>58</v>
      </c>
      <c r="Z44" s="464" t="s">
        <v>87</v>
      </c>
      <c r="AA44" s="465" t="s">
        <v>88</v>
      </c>
      <c r="AB44" s="466" t="s">
        <v>58</v>
      </c>
      <c r="AC44" s="464" t="s">
        <v>87</v>
      </c>
      <c r="AD44" s="465" t="s">
        <v>88</v>
      </c>
      <c r="AE44" s="466" t="s">
        <v>58</v>
      </c>
      <c r="AF44" s="464" t="s">
        <v>87</v>
      </c>
      <c r="AG44" s="465" t="s">
        <v>88</v>
      </c>
      <c r="AH44" s="466" t="s">
        <v>58</v>
      </c>
      <c r="AI44" s="464" t="s">
        <v>87</v>
      </c>
      <c r="AJ44" s="465" t="s">
        <v>88</v>
      </c>
      <c r="AK44" s="466" t="s">
        <v>58</v>
      </c>
      <c r="AL44" s="464" t="s">
        <v>87</v>
      </c>
      <c r="AM44" s="465" t="s">
        <v>88</v>
      </c>
      <c r="AN44" s="466" t="s">
        <v>58</v>
      </c>
      <c r="AO44" s="108" t="s">
        <v>87</v>
      </c>
      <c r="AP44" s="100" t="s">
        <v>88</v>
      </c>
      <c r="AQ44" s="197" t="s">
        <v>91</v>
      </c>
      <c r="AR44" s="198" t="s">
        <v>92</v>
      </c>
    </row>
    <row r="45" spans="1:44" ht="26.1" customHeight="1" thickBot="1" x14ac:dyDescent="0.35">
      <c r="A45" s="472" t="s">
        <v>10</v>
      </c>
      <c r="B45" s="199">
        <v>2558</v>
      </c>
      <c r="C45" s="199">
        <v>2637</v>
      </c>
      <c r="D45" s="200">
        <v>5195</v>
      </c>
      <c r="E45" s="199">
        <v>2313</v>
      </c>
      <c r="F45" s="199">
        <v>2313</v>
      </c>
      <c r="G45" s="201">
        <v>4626</v>
      </c>
      <c r="H45" s="199">
        <v>2639</v>
      </c>
      <c r="I45" s="199">
        <v>2691</v>
      </c>
      <c r="J45" s="202">
        <v>5330</v>
      </c>
      <c r="K45" s="199">
        <v>2650</v>
      </c>
      <c r="L45" s="199">
        <v>2646</v>
      </c>
      <c r="M45" s="203">
        <v>5296</v>
      </c>
      <c r="N45" s="199">
        <v>2749</v>
      </c>
      <c r="O45" s="199">
        <v>2716</v>
      </c>
      <c r="P45" s="203">
        <v>5465</v>
      </c>
      <c r="Q45" s="204">
        <v>2906</v>
      </c>
      <c r="R45" s="205">
        <v>2357</v>
      </c>
      <c r="S45" s="206">
        <v>5263</v>
      </c>
      <c r="T45" s="207">
        <v>15815</v>
      </c>
      <c r="U45" s="207">
        <v>15360</v>
      </c>
      <c r="V45" s="208">
        <v>31175</v>
      </c>
      <c r="W45" s="441">
        <v>3263</v>
      </c>
      <c r="X45" s="438">
        <v>2684</v>
      </c>
      <c r="Y45" s="483">
        <v>5947</v>
      </c>
      <c r="Z45" s="437">
        <v>2897</v>
      </c>
      <c r="AA45" s="438">
        <v>2252</v>
      </c>
      <c r="AB45" s="483">
        <v>5149</v>
      </c>
      <c r="AC45" s="439">
        <v>2842</v>
      </c>
      <c r="AD45" s="440">
        <v>2772</v>
      </c>
      <c r="AE45" s="483">
        <v>5614</v>
      </c>
      <c r="AF45" s="437">
        <v>2857</v>
      </c>
      <c r="AG45" s="438">
        <v>2882</v>
      </c>
      <c r="AH45" s="483">
        <v>5739</v>
      </c>
      <c r="AI45" s="437">
        <v>3194</v>
      </c>
      <c r="AJ45" s="438">
        <v>3112</v>
      </c>
      <c r="AK45" s="483">
        <v>6306</v>
      </c>
      <c r="AL45" s="439">
        <v>3433</v>
      </c>
      <c r="AM45" s="440">
        <v>3173</v>
      </c>
      <c r="AN45" s="483">
        <v>6606</v>
      </c>
      <c r="AO45" s="125">
        <f t="shared" ref="AO45:AP60" si="4">W45+Z45+AC45+AF45+AI45+AL45</f>
        <v>18486</v>
      </c>
      <c r="AP45" s="209">
        <f t="shared" si="4"/>
        <v>16875</v>
      </c>
      <c r="AQ45" s="210">
        <f>SUM(AO45:AP45)</f>
        <v>35361</v>
      </c>
      <c r="AR45" s="211">
        <f>V45+AQ45</f>
        <v>66536</v>
      </c>
    </row>
    <row r="46" spans="1:44" ht="26.1" customHeight="1" thickBot="1" x14ac:dyDescent="0.35">
      <c r="A46" s="473" t="s">
        <v>62</v>
      </c>
      <c r="B46" s="212">
        <v>2876</v>
      </c>
      <c r="C46" s="205">
        <v>2793</v>
      </c>
      <c r="D46" s="200">
        <v>5669</v>
      </c>
      <c r="E46" s="204">
        <v>2577</v>
      </c>
      <c r="F46" s="205">
        <v>2519</v>
      </c>
      <c r="G46" s="201">
        <v>5096</v>
      </c>
      <c r="H46" s="212">
        <v>2646</v>
      </c>
      <c r="I46" s="205">
        <v>2617</v>
      </c>
      <c r="J46" s="202">
        <v>5263</v>
      </c>
      <c r="K46" s="204">
        <v>2405</v>
      </c>
      <c r="L46" s="205">
        <v>2488</v>
      </c>
      <c r="M46" s="203">
        <v>4893</v>
      </c>
      <c r="N46" s="212">
        <v>2548</v>
      </c>
      <c r="O46" s="205">
        <v>2542</v>
      </c>
      <c r="P46" s="203">
        <v>5090</v>
      </c>
      <c r="Q46" s="213">
        <v>2465</v>
      </c>
      <c r="R46" s="214">
        <v>2410</v>
      </c>
      <c r="S46" s="206">
        <v>4875</v>
      </c>
      <c r="T46" s="207">
        <v>15517</v>
      </c>
      <c r="U46" s="207">
        <v>15369</v>
      </c>
      <c r="V46" s="208">
        <v>30886</v>
      </c>
      <c r="W46" s="467">
        <v>2775</v>
      </c>
      <c r="X46" s="468">
        <v>2774</v>
      </c>
      <c r="Y46" s="490">
        <v>5549</v>
      </c>
      <c r="Z46" s="467">
        <v>2676</v>
      </c>
      <c r="AA46" s="468">
        <v>2695</v>
      </c>
      <c r="AB46" s="490">
        <v>5371</v>
      </c>
      <c r="AC46" s="467">
        <v>2664</v>
      </c>
      <c r="AD46" s="468">
        <v>2682</v>
      </c>
      <c r="AE46" s="490">
        <v>5346</v>
      </c>
      <c r="AF46" s="141">
        <v>2736</v>
      </c>
      <c r="AG46" s="138">
        <v>2849</v>
      </c>
      <c r="AH46" s="484">
        <v>5585</v>
      </c>
      <c r="AI46" s="141">
        <v>2837</v>
      </c>
      <c r="AJ46" s="138">
        <v>2860</v>
      </c>
      <c r="AK46" s="484">
        <v>5697</v>
      </c>
      <c r="AL46" s="141">
        <v>3289</v>
      </c>
      <c r="AM46" s="138">
        <v>3273</v>
      </c>
      <c r="AN46" s="484">
        <v>6562</v>
      </c>
      <c r="AO46" s="67">
        <f t="shared" si="4"/>
        <v>16977</v>
      </c>
      <c r="AP46" s="216">
        <f t="shared" si="4"/>
        <v>17133</v>
      </c>
      <c r="AQ46" s="217">
        <f t="shared" ref="AQ46:AQ75" si="5">SUM(AO46:AP46)</f>
        <v>34110</v>
      </c>
      <c r="AR46" s="218">
        <f t="shared" ref="AR46:AR75" si="6">V46+AQ46</f>
        <v>64996</v>
      </c>
    </row>
    <row r="47" spans="1:44" ht="26.1" customHeight="1" thickBot="1" x14ac:dyDescent="0.35">
      <c r="A47" s="473" t="s">
        <v>64</v>
      </c>
      <c r="B47" s="219">
        <v>780</v>
      </c>
      <c r="C47" s="219">
        <v>759</v>
      </c>
      <c r="D47" s="200">
        <v>1539</v>
      </c>
      <c r="E47" s="213">
        <v>694</v>
      </c>
      <c r="F47" s="214">
        <v>678</v>
      </c>
      <c r="G47" s="201">
        <v>1372</v>
      </c>
      <c r="H47" s="220">
        <v>676</v>
      </c>
      <c r="I47" s="214">
        <v>677</v>
      </c>
      <c r="J47" s="202">
        <v>1353</v>
      </c>
      <c r="K47" s="213">
        <v>634</v>
      </c>
      <c r="L47" s="214">
        <v>644</v>
      </c>
      <c r="M47" s="203">
        <v>1278</v>
      </c>
      <c r="N47" s="219">
        <v>735</v>
      </c>
      <c r="O47" s="219">
        <v>718</v>
      </c>
      <c r="P47" s="203">
        <v>1453</v>
      </c>
      <c r="Q47" s="213">
        <v>629</v>
      </c>
      <c r="R47" s="214">
        <v>630</v>
      </c>
      <c r="S47" s="206">
        <v>1259</v>
      </c>
      <c r="T47" s="207">
        <v>4148</v>
      </c>
      <c r="U47" s="207">
        <v>4106</v>
      </c>
      <c r="V47" s="208">
        <v>8254</v>
      </c>
      <c r="W47" s="467">
        <v>828</v>
      </c>
      <c r="X47" s="468">
        <v>801</v>
      </c>
      <c r="Y47" s="490">
        <v>1629</v>
      </c>
      <c r="Z47" s="467">
        <v>857</v>
      </c>
      <c r="AA47" s="468">
        <v>827</v>
      </c>
      <c r="AB47" s="490">
        <v>1684</v>
      </c>
      <c r="AC47" s="467">
        <v>898</v>
      </c>
      <c r="AD47" s="468">
        <v>917</v>
      </c>
      <c r="AE47" s="490">
        <v>1815</v>
      </c>
      <c r="AF47" s="141">
        <v>882</v>
      </c>
      <c r="AG47" s="138">
        <v>878</v>
      </c>
      <c r="AH47" s="484">
        <v>1760</v>
      </c>
      <c r="AI47" s="141">
        <v>919</v>
      </c>
      <c r="AJ47" s="138">
        <v>904</v>
      </c>
      <c r="AK47" s="484">
        <v>1823</v>
      </c>
      <c r="AL47" s="141">
        <v>918</v>
      </c>
      <c r="AM47" s="138">
        <v>899</v>
      </c>
      <c r="AN47" s="484">
        <v>1817</v>
      </c>
      <c r="AO47" s="67">
        <f t="shared" si="4"/>
        <v>5302</v>
      </c>
      <c r="AP47" s="216">
        <f t="shared" si="4"/>
        <v>5226</v>
      </c>
      <c r="AQ47" s="217">
        <f t="shared" si="5"/>
        <v>10528</v>
      </c>
      <c r="AR47" s="218">
        <f t="shared" si="6"/>
        <v>18782</v>
      </c>
    </row>
    <row r="48" spans="1:44" ht="26.1" customHeight="1" thickBot="1" x14ac:dyDescent="0.35">
      <c r="A48" s="473" t="s">
        <v>65</v>
      </c>
      <c r="B48" s="219">
        <v>143</v>
      </c>
      <c r="C48" s="219">
        <v>142</v>
      </c>
      <c r="D48" s="200">
        <v>285</v>
      </c>
      <c r="E48" s="219">
        <v>303</v>
      </c>
      <c r="F48" s="219">
        <v>333</v>
      </c>
      <c r="G48" s="201">
        <v>636</v>
      </c>
      <c r="H48" s="220">
        <v>286</v>
      </c>
      <c r="I48" s="214">
        <v>292</v>
      </c>
      <c r="J48" s="202">
        <v>578</v>
      </c>
      <c r="K48" s="219">
        <v>299</v>
      </c>
      <c r="L48" s="219">
        <v>299</v>
      </c>
      <c r="M48" s="203">
        <v>598</v>
      </c>
      <c r="N48" s="220">
        <v>286</v>
      </c>
      <c r="O48" s="214">
        <v>278</v>
      </c>
      <c r="P48" s="203">
        <v>564</v>
      </c>
      <c r="Q48" s="213">
        <v>324</v>
      </c>
      <c r="R48" s="214">
        <v>294</v>
      </c>
      <c r="S48" s="206">
        <v>618</v>
      </c>
      <c r="T48" s="207">
        <v>1641</v>
      </c>
      <c r="U48" s="207">
        <v>1638</v>
      </c>
      <c r="V48" s="208">
        <v>3279</v>
      </c>
      <c r="W48" s="137">
        <v>282</v>
      </c>
      <c r="X48" s="138">
        <v>291</v>
      </c>
      <c r="Y48" s="484">
        <v>573</v>
      </c>
      <c r="Z48" s="453">
        <v>337</v>
      </c>
      <c r="AA48" s="443">
        <v>337</v>
      </c>
      <c r="AB48" s="484">
        <f>Z48+AA48</f>
        <v>674</v>
      </c>
      <c r="AC48" s="453">
        <v>319</v>
      </c>
      <c r="AD48" s="443">
        <v>299</v>
      </c>
      <c r="AE48" s="484">
        <f>AC48+AD48</f>
        <v>618</v>
      </c>
      <c r="AF48" s="453">
        <v>300</v>
      </c>
      <c r="AG48" s="443">
        <v>296</v>
      </c>
      <c r="AH48" s="484">
        <f>AF48+AG48</f>
        <v>596</v>
      </c>
      <c r="AI48" s="453">
        <v>323</v>
      </c>
      <c r="AJ48" s="443">
        <v>326</v>
      </c>
      <c r="AK48" s="484">
        <f>AI48+AJ48</f>
        <v>649</v>
      </c>
      <c r="AL48" s="141">
        <v>391</v>
      </c>
      <c r="AM48" s="138">
        <v>383</v>
      </c>
      <c r="AN48" s="484">
        <v>774</v>
      </c>
      <c r="AO48" s="67">
        <f t="shared" si="4"/>
        <v>1952</v>
      </c>
      <c r="AP48" s="216">
        <f t="shared" si="4"/>
        <v>1932</v>
      </c>
      <c r="AQ48" s="217">
        <f t="shared" si="5"/>
        <v>3884</v>
      </c>
      <c r="AR48" s="218">
        <f t="shared" si="6"/>
        <v>7163</v>
      </c>
    </row>
    <row r="49" spans="1:44" ht="26.1" customHeight="1" thickBot="1" x14ac:dyDescent="0.35">
      <c r="A49" s="473" t="s">
        <v>67</v>
      </c>
      <c r="B49" s="220">
        <v>246</v>
      </c>
      <c r="C49" s="214">
        <v>245</v>
      </c>
      <c r="D49" s="200">
        <v>491</v>
      </c>
      <c r="E49" s="219">
        <v>155</v>
      </c>
      <c r="F49" s="219">
        <v>145</v>
      </c>
      <c r="G49" s="201">
        <v>300</v>
      </c>
      <c r="H49" s="219">
        <v>192</v>
      </c>
      <c r="I49" s="219">
        <v>186</v>
      </c>
      <c r="J49" s="202">
        <v>378</v>
      </c>
      <c r="K49" s="213">
        <v>134</v>
      </c>
      <c r="L49" s="214">
        <v>128</v>
      </c>
      <c r="M49" s="203">
        <v>262</v>
      </c>
      <c r="N49" s="220">
        <v>143</v>
      </c>
      <c r="O49" s="214">
        <v>129</v>
      </c>
      <c r="P49" s="203">
        <v>272</v>
      </c>
      <c r="Q49" s="213">
        <v>110</v>
      </c>
      <c r="R49" s="214">
        <v>112</v>
      </c>
      <c r="S49" s="206">
        <v>222</v>
      </c>
      <c r="T49" s="207">
        <v>980</v>
      </c>
      <c r="U49" s="207">
        <v>945</v>
      </c>
      <c r="V49" s="208">
        <v>1925</v>
      </c>
      <c r="W49" s="137">
        <v>141</v>
      </c>
      <c r="X49" s="138">
        <v>140</v>
      </c>
      <c r="Y49" s="484">
        <v>281</v>
      </c>
      <c r="Z49" s="453">
        <v>128</v>
      </c>
      <c r="AA49" s="443">
        <v>124</v>
      </c>
      <c r="AB49" s="484">
        <f t="shared" ref="AB49:AB50" si="7">Z49+AA49</f>
        <v>252</v>
      </c>
      <c r="AC49" s="453">
        <v>16</v>
      </c>
      <c r="AD49" s="443">
        <v>16</v>
      </c>
      <c r="AE49" s="484">
        <f t="shared" ref="AE49:AE50" si="8">AC49+AD49</f>
        <v>32</v>
      </c>
      <c r="AF49" s="141">
        <v>14</v>
      </c>
      <c r="AG49" s="138">
        <v>13</v>
      </c>
      <c r="AH49" s="484">
        <v>27</v>
      </c>
      <c r="AI49" s="453">
        <v>24</v>
      </c>
      <c r="AJ49" s="489">
        <v>23</v>
      </c>
      <c r="AK49" s="484">
        <f t="shared" ref="AK49:AK50" si="9">AI49+AJ49</f>
        <v>47</v>
      </c>
      <c r="AL49" s="141">
        <v>38</v>
      </c>
      <c r="AM49" s="138">
        <v>37</v>
      </c>
      <c r="AN49" s="484">
        <v>75</v>
      </c>
      <c r="AO49" s="67">
        <f t="shared" si="4"/>
        <v>361</v>
      </c>
      <c r="AP49" s="216">
        <f t="shared" si="4"/>
        <v>353</v>
      </c>
      <c r="AQ49" s="217">
        <f t="shared" si="5"/>
        <v>714</v>
      </c>
      <c r="AR49" s="218">
        <f t="shared" si="6"/>
        <v>2639</v>
      </c>
    </row>
    <row r="50" spans="1:44" ht="26.1" customHeight="1" thickBot="1" x14ac:dyDescent="0.35">
      <c r="A50" s="473" t="s">
        <v>68</v>
      </c>
      <c r="B50" s="219">
        <v>200</v>
      </c>
      <c r="C50" s="219">
        <v>199</v>
      </c>
      <c r="D50" s="200">
        <v>399</v>
      </c>
      <c r="E50" s="219">
        <v>159</v>
      </c>
      <c r="F50" s="219">
        <v>159</v>
      </c>
      <c r="G50" s="201">
        <v>318</v>
      </c>
      <c r="H50" s="219">
        <v>495</v>
      </c>
      <c r="I50" s="219">
        <v>502</v>
      </c>
      <c r="J50" s="202">
        <v>997</v>
      </c>
      <c r="K50" s="219">
        <v>565</v>
      </c>
      <c r="L50" s="219">
        <v>568</v>
      </c>
      <c r="M50" s="203">
        <v>1133</v>
      </c>
      <c r="N50" s="219">
        <v>662</v>
      </c>
      <c r="O50" s="219">
        <v>659</v>
      </c>
      <c r="P50" s="203">
        <v>1321</v>
      </c>
      <c r="Q50" s="219">
        <v>472</v>
      </c>
      <c r="R50" s="219">
        <v>468</v>
      </c>
      <c r="S50" s="206">
        <v>940</v>
      </c>
      <c r="T50" s="207">
        <v>2553</v>
      </c>
      <c r="U50" s="207">
        <v>2555</v>
      </c>
      <c r="V50" s="208">
        <v>5108</v>
      </c>
      <c r="W50" s="442">
        <v>229</v>
      </c>
      <c r="X50" s="443">
        <v>228</v>
      </c>
      <c r="Y50" s="484">
        <f>W50+X50</f>
        <v>457</v>
      </c>
      <c r="Z50" s="453">
        <v>250</v>
      </c>
      <c r="AA50" s="443">
        <v>250</v>
      </c>
      <c r="AB50" s="484">
        <f t="shared" si="7"/>
        <v>500</v>
      </c>
      <c r="AC50" s="453">
        <v>274</v>
      </c>
      <c r="AD50" s="443">
        <v>273</v>
      </c>
      <c r="AE50" s="484">
        <f t="shared" si="8"/>
        <v>547</v>
      </c>
      <c r="AF50" s="453">
        <v>269</v>
      </c>
      <c r="AG50" s="443">
        <v>269</v>
      </c>
      <c r="AH50" s="484">
        <f>AF50+AG50</f>
        <v>538</v>
      </c>
      <c r="AI50" s="453">
        <v>271</v>
      </c>
      <c r="AJ50" s="443">
        <v>269</v>
      </c>
      <c r="AK50" s="484">
        <f t="shared" si="9"/>
        <v>540</v>
      </c>
      <c r="AL50" s="453">
        <v>267</v>
      </c>
      <c r="AM50" s="443">
        <v>266</v>
      </c>
      <c r="AN50" s="484">
        <f>AL50+AM50</f>
        <v>533</v>
      </c>
      <c r="AO50" s="67">
        <f t="shared" si="4"/>
        <v>1560</v>
      </c>
      <c r="AP50" s="216">
        <f t="shared" si="4"/>
        <v>1555</v>
      </c>
      <c r="AQ50" s="217">
        <f t="shared" si="5"/>
        <v>3115</v>
      </c>
      <c r="AR50" s="218">
        <f t="shared" si="6"/>
        <v>8223</v>
      </c>
    </row>
    <row r="51" spans="1:44" ht="26.1" customHeight="1" thickBot="1" x14ac:dyDescent="0.35">
      <c r="A51" s="473" t="s">
        <v>21</v>
      </c>
      <c r="B51" s="220">
        <v>230</v>
      </c>
      <c r="C51" s="214">
        <v>240</v>
      </c>
      <c r="D51" s="200">
        <v>470</v>
      </c>
      <c r="E51" s="213">
        <v>209</v>
      </c>
      <c r="F51" s="214">
        <v>210</v>
      </c>
      <c r="G51" s="201">
        <v>419</v>
      </c>
      <c r="H51" s="220">
        <v>231</v>
      </c>
      <c r="I51" s="214">
        <v>239</v>
      </c>
      <c r="J51" s="202">
        <v>470</v>
      </c>
      <c r="K51" s="221">
        <v>221</v>
      </c>
      <c r="L51" s="222">
        <v>222</v>
      </c>
      <c r="M51" s="203">
        <v>443</v>
      </c>
      <c r="N51" s="220">
        <v>207</v>
      </c>
      <c r="O51" s="214">
        <v>205</v>
      </c>
      <c r="P51" s="203">
        <v>412</v>
      </c>
      <c r="Q51" s="213">
        <v>213</v>
      </c>
      <c r="R51" s="214">
        <v>215</v>
      </c>
      <c r="S51" s="206">
        <v>428</v>
      </c>
      <c r="T51" s="207">
        <v>1311</v>
      </c>
      <c r="U51" s="207">
        <v>1331</v>
      </c>
      <c r="V51" s="208">
        <v>2642</v>
      </c>
      <c r="W51" s="137">
        <v>256</v>
      </c>
      <c r="X51" s="138">
        <v>256</v>
      </c>
      <c r="Y51" s="484">
        <v>512</v>
      </c>
      <c r="Z51" s="141">
        <v>222</v>
      </c>
      <c r="AA51" s="138">
        <v>222</v>
      </c>
      <c r="AB51" s="484">
        <v>444</v>
      </c>
      <c r="AC51" s="141">
        <v>220</v>
      </c>
      <c r="AD51" s="138">
        <v>221</v>
      </c>
      <c r="AE51" s="484">
        <v>441</v>
      </c>
      <c r="AF51" s="141">
        <v>290</v>
      </c>
      <c r="AG51" s="138">
        <v>291</v>
      </c>
      <c r="AH51" s="484">
        <v>581</v>
      </c>
      <c r="AI51" s="141">
        <v>222</v>
      </c>
      <c r="AJ51" s="138">
        <v>223</v>
      </c>
      <c r="AK51" s="484">
        <v>445</v>
      </c>
      <c r="AL51" s="141">
        <v>269</v>
      </c>
      <c r="AM51" s="138">
        <v>275</v>
      </c>
      <c r="AN51" s="484">
        <v>544</v>
      </c>
      <c r="AO51" s="67">
        <f t="shared" si="4"/>
        <v>1479</v>
      </c>
      <c r="AP51" s="216">
        <f t="shared" si="4"/>
        <v>1488</v>
      </c>
      <c r="AQ51" s="217">
        <f t="shared" si="5"/>
        <v>2967</v>
      </c>
      <c r="AR51" s="218">
        <f t="shared" si="6"/>
        <v>5609</v>
      </c>
    </row>
    <row r="52" spans="1:44" ht="26.1" customHeight="1" thickBot="1" x14ac:dyDescent="0.35">
      <c r="A52" s="474" t="s">
        <v>23</v>
      </c>
      <c r="B52" s="220">
        <v>83</v>
      </c>
      <c r="C52" s="214">
        <v>83</v>
      </c>
      <c r="D52" s="200">
        <v>166</v>
      </c>
      <c r="E52" s="219">
        <v>80</v>
      </c>
      <c r="F52" s="219">
        <v>79</v>
      </c>
      <c r="G52" s="201">
        <v>159</v>
      </c>
      <c r="H52" s="220">
        <v>69</v>
      </c>
      <c r="I52" s="214">
        <v>70</v>
      </c>
      <c r="J52" s="202">
        <v>139</v>
      </c>
      <c r="K52" s="219">
        <v>71</v>
      </c>
      <c r="L52" s="219">
        <v>71</v>
      </c>
      <c r="M52" s="203">
        <v>142</v>
      </c>
      <c r="N52" s="219">
        <v>69</v>
      </c>
      <c r="O52" s="219">
        <v>69</v>
      </c>
      <c r="P52" s="203">
        <v>138</v>
      </c>
      <c r="Q52" s="213">
        <v>75</v>
      </c>
      <c r="R52" s="214">
        <v>75</v>
      </c>
      <c r="S52" s="206">
        <v>150</v>
      </c>
      <c r="T52" s="207">
        <v>447</v>
      </c>
      <c r="U52" s="207">
        <v>447</v>
      </c>
      <c r="V52" s="208">
        <v>894</v>
      </c>
      <c r="W52" s="137">
        <v>64</v>
      </c>
      <c r="X52" s="138">
        <v>65</v>
      </c>
      <c r="Y52" s="484">
        <v>129</v>
      </c>
      <c r="Z52" s="141">
        <v>66</v>
      </c>
      <c r="AA52" s="138">
        <v>65</v>
      </c>
      <c r="AB52" s="484">
        <v>131</v>
      </c>
      <c r="AC52" s="453">
        <v>69</v>
      </c>
      <c r="AD52" s="443">
        <v>67</v>
      </c>
      <c r="AE52" s="484">
        <f>AC52+AD52</f>
        <v>136</v>
      </c>
      <c r="AF52" s="453">
        <v>72</v>
      </c>
      <c r="AG52" s="443">
        <v>72</v>
      </c>
      <c r="AH52" s="484">
        <f t="shared" ref="AH52:AH55" si="10">AF52+AG52</f>
        <v>144</v>
      </c>
      <c r="AI52" s="141">
        <v>80</v>
      </c>
      <c r="AJ52" s="138">
        <v>78</v>
      </c>
      <c r="AK52" s="484">
        <v>158</v>
      </c>
      <c r="AL52" s="141">
        <v>107</v>
      </c>
      <c r="AM52" s="138">
        <v>103</v>
      </c>
      <c r="AN52" s="484">
        <v>210</v>
      </c>
      <c r="AO52" s="67">
        <f t="shared" si="4"/>
        <v>458</v>
      </c>
      <c r="AP52" s="216">
        <f t="shared" si="4"/>
        <v>450</v>
      </c>
      <c r="AQ52" s="217">
        <f t="shared" si="5"/>
        <v>908</v>
      </c>
      <c r="AR52" s="218">
        <f t="shared" si="6"/>
        <v>1802</v>
      </c>
    </row>
    <row r="53" spans="1:44" ht="26.1" customHeight="1" thickBot="1" x14ac:dyDescent="0.35">
      <c r="A53" s="473" t="s">
        <v>25</v>
      </c>
      <c r="B53" s="219">
        <v>115</v>
      </c>
      <c r="C53" s="219">
        <v>114</v>
      </c>
      <c r="D53" s="200">
        <v>229</v>
      </c>
      <c r="E53" s="219">
        <v>109</v>
      </c>
      <c r="F53" s="219">
        <v>108</v>
      </c>
      <c r="G53" s="201">
        <v>217</v>
      </c>
      <c r="H53" s="220">
        <v>112</v>
      </c>
      <c r="I53" s="214">
        <v>114</v>
      </c>
      <c r="J53" s="202">
        <v>226</v>
      </c>
      <c r="K53" s="219">
        <v>93</v>
      </c>
      <c r="L53" s="219">
        <v>94</v>
      </c>
      <c r="M53" s="203">
        <v>187</v>
      </c>
      <c r="N53" s="220">
        <v>90</v>
      </c>
      <c r="O53" s="214">
        <v>88</v>
      </c>
      <c r="P53" s="203">
        <v>178</v>
      </c>
      <c r="Q53" s="213">
        <v>82</v>
      </c>
      <c r="R53" s="214">
        <v>84</v>
      </c>
      <c r="S53" s="206">
        <v>166</v>
      </c>
      <c r="T53" s="207">
        <v>601</v>
      </c>
      <c r="U53" s="207">
        <v>602</v>
      </c>
      <c r="V53" s="208">
        <v>1203</v>
      </c>
      <c r="W53" s="137">
        <v>121</v>
      </c>
      <c r="X53" s="138">
        <v>123</v>
      </c>
      <c r="Y53" s="484">
        <v>244</v>
      </c>
      <c r="Z53" s="453">
        <v>127</v>
      </c>
      <c r="AA53" s="443">
        <v>130</v>
      </c>
      <c r="AB53" s="484">
        <f t="shared" ref="AB53:AB54" si="11">Z53+AA53</f>
        <v>257</v>
      </c>
      <c r="AC53" s="141">
        <v>84</v>
      </c>
      <c r="AD53" s="138">
        <v>93</v>
      </c>
      <c r="AE53" s="484">
        <v>177</v>
      </c>
      <c r="AF53" s="453">
        <v>104</v>
      </c>
      <c r="AG53" s="443">
        <v>104</v>
      </c>
      <c r="AH53" s="484">
        <f t="shared" si="10"/>
        <v>208</v>
      </c>
      <c r="AI53" s="453">
        <v>94</v>
      </c>
      <c r="AJ53" s="443">
        <v>94</v>
      </c>
      <c r="AK53" s="484">
        <f>AI53+AJ53</f>
        <v>188</v>
      </c>
      <c r="AL53" s="453">
        <v>110</v>
      </c>
      <c r="AM53" s="443">
        <v>110</v>
      </c>
      <c r="AN53" s="484">
        <f>AL53+AM53</f>
        <v>220</v>
      </c>
      <c r="AO53" s="67">
        <f t="shared" si="4"/>
        <v>640</v>
      </c>
      <c r="AP53" s="216">
        <f t="shared" si="4"/>
        <v>654</v>
      </c>
      <c r="AQ53" s="217">
        <f t="shared" si="5"/>
        <v>1294</v>
      </c>
      <c r="AR53" s="218">
        <f t="shared" si="6"/>
        <v>2497</v>
      </c>
    </row>
    <row r="54" spans="1:44" ht="26.1" customHeight="1" thickBot="1" x14ac:dyDescent="0.35">
      <c r="A54" s="473" t="s">
        <v>69</v>
      </c>
      <c r="B54" s="223">
        <v>172</v>
      </c>
      <c r="C54" s="223">
        <v>172</v>
      </c>
      <c r="D54" s="200">
        <v>344</v>
      </c>
      <c r="E54" s="223">
        <v>155</v>
      </c>
      <c r="F54" s="223">
        <v>155</v>
      </c>
      <c r="G54" s="201">
        <v>310</v>
      </c>
      <c r="H54" s="223">
        <v>166</v>
      </c>
      <c r="I54" s="223">
        <v>164</v>
      </c>
      <c r="J54" s="202">
        <v>330</v>
      </c>
      <c r="K54" s="223">
        <v>165</v>
      </c>
      <c r="L54" s="223">
        <v>166</v>
      </c>
      <c r="M54" s="203">
        <v>331</v>
      </c>
      <c r="N54" s="223">
        <v>196</v>
      </c>
      <c r="O54" s="223">
        <v>193</v>
      </c>
      <c r="P54" s="203">
        <v>389</v>
      </c>
      <c r="Q54" s="223">
        <v>180</v>
      </c>
      <c r="R54" s="223">
        <v>182</v>
      </c>
      <c r="S54" s="206">
        <v>362</v>
      </c>
      <c r="T54" s="207">
        <v>1034</v>
      </c>
      <c r="U54" s="207">
        <v>1032</v>
      </c>
      <c r="V54" s="208">
        <v>2066</v>
      </c>
      <c r="W54" s="137">
        <v>185</v>
      </c>
      <c r="X54" s="138">
        <v>185</v>
      </c>
      <c r="Y54" s="484">
        <v>370</v>
      </c>
      <c r="Z54" s="453">
        <v>200</v>
      </c>
      <c r="AA54" s="443">
        <v>201</v>
      </c>
      <c r="AB54" s="484">
        <f t="shared" si="11"/>
        <v>401</v>
      </c>
      <c r="AC54" s="453">
        <v>194</v>
      </c>
      <c r="AD54" s="443">
        <v>194</v>
      </c>
      <c r="AE54" s="484">
        <f t="shared" ref="AE54:AE55" si="12">AC54+AD54</f>
        <v>388</v>
      </c>
      <c r="AF54" s="453">
        <v>231</v>
      </c>
      <c r="AG54" s="443">
        <v>230</v>
      </c>
      <c r="AH54" s="484">
        <f t="shared" si="10"/>
        <v>461</v>
      </c>
      <c r="AI54" s="141">
        <v>245</v>
      </c>
      <c r="AJ54" s="138">
        <v>248</v>
      </c>
      <c r="AK54" s="484">
        <v>493</v>
      </c>
      <c r="AL54" s="141">
        <v>288</v>
      </c>
      <c r="AM54" s="138">
        <v>275</v>
      </c>
      <c r="AN54" s="484">
        <v>563</v>
      </c>
      <c r="AO54" s="67">
        <f t="shared" si="4"/>
        <v>1343</v>
      </c>
      <c r="AP54" s="216">
        <f t="shared" si="4"/>
        <v>1333</v>
      </c>
      <c r="AQ54" s="217">
        <f t="shared" si="5"/>
        <v>2676</v>
      </c>
      <c r="AR54" s="218">
        <f t="shared" si="6"/>
        <v>4742</v>
      </c>
    </row>
    <row r="55" spans="1:44" ht="26.1" customHeight="1" thickBot="1" x14ac:dyDescent="0.35">
      <c r="A55" s="474" t="s">
        <v>28</v>
      </c>
      <c r="B55" s="224">
        <v>440</v>
      </c>
      <c r="C55" s="222">
        <v>434</v>
      </c>
      <c r="D55" s="200">
        <v>874</v>
      </c>
      <c r="E55" s="213">
        <v>359</v>
      </c>
      <c r="F55" s="214">
        <v>361</v>
      </c>
      <c r="G55" s="201">
        <v>720</v>
      </c>
      <c r="H55" s="220">
        <v>434</v>
      </c>
      <c r="I55" s="214">
        <v>400</v>
      </c>
      <c r="J55" s="202">
        <v>834</v>
      </c>
      <c r="K55" s="213">
        <v>164</v>
      </c>
      <c r="L55" s="214">
        <v>163</v>
      </c>
      <c r="M55" s="203">
        <v>327</v>
      </c>
      <c r="N55" s="219">
        <v>516</v>
      </c>
      <c r="O55" s="219">
        <v>518</v>
      </c>
      <c r="P55" s="203">
        <v>1034</v>
      </c>
      <c r="Q55" s="219">
        <v>455</v>
      </c>
      <c r="R55" s="219">
        <v>461</v>
      </c>
      <c r="S55" s="206">
        <v>916</v>
      </c>
      <c r="T55" s="207">
        <v>2368</v>
      </c>
      <c r="U55" s="207">
        <v>2337</v>
      </c>
      <c r="V55" s="208">
        <v>4705</v>
      </c>
      <c r="W55" s="137">
        <v>525</v>
      </c>
      <c r="X55" s="138">
        <v>536</v>
      </c>
      <c r="Y55" s="484">
        <v>1061</v>
      </c>
      <c r="Z55" s="141">
        <v>486</v>
      </c>
      <c r="AA55" s="138">
        <v>498</v>
      </c>
      <c r="AB55" s="484">
        <v>984</v>
      </c>
      <c r="AC55" s="453">
        <v>483</v>
      </c>
      <c r="AD55" s="443">
        <v>488</v>
      </c>
      <c r="AE55" s="484">
        <f t="shared" si="12"/>
        <v>971</v>
      </c>
      <c r="AF55" s="453">
        <v>512</v>
      </c>
      <c r="AG55" s="443">
        <v>519</v>
      </c>
      <c r="AH55" s="484">
        <f t="shared" si="10"/>
        <v>1031</v>
      </c>
      <c r="AI55" s="141">
        <v>525</v>
      </c>
      <c r="AJ55" s="138">
        <v>521</v>
      </c>
      <c r="AK55" s="484">
        <v>1046</v>
      </c>
      <c r="AL55" s="453">
        <v>577</v>
      </c>
      <c r="AM55" s="443">
        <v>570</v>
      </c>
      <c r="AN55" s="484">
        <f>AL55+AM55</f>
        <v>1147</v>
      </c>
      <c r="AO55" s="67">
        <f t="shared" si="4"/>
        <v>3108</v>
      </c>
      <c r="AP55" s="216">
        <f t="shared" si="4"/>
        <v>3132</v>
      </c>
      <c r="AQ55" s="217">
        <f t="shared" si="5"/>
        <v>6240</v>
      </c>
      <c r="AR55" s="218">
        <f t="shared" si="6"/>
        <v>10945</v>
      </c>
    </row>
    <row r="56" spans="1:44" ht="26.1" customHeight="1" thickBot="1" x14ac:dyDescent="0.35">
      <c r="A56" s="473" t="s">
        <v>70</v>
      </c>
      <c r="B56" s="219">
        <v>52</v>
      </c>
      <c r="C56" s="225">
        <v>52</v>
      </c>
      <c r="D56" s="200">
        <v>104</v>
      </c>
      <c r="E56" s="213">
        <v>52</v>
      </c>
      <c r="F56" s="214">
        <v>51</v>
      </c>
      <c r="G56" s="201">
        <v>103</v>
      </c>
      <c r="H56" s="220">
        <v>49</v>
      </c>
      <c r="I56" s="214">
        <v>49</v>
      </c>
      <c r="J56" s="202">
        <v>98</v>
      </c>
      <c r="K56" s="213">
        <v>43</v>
      </c>
      <c r="L56" s="214">
        <v>43</v>
      </c>
      <c r="M56" s="203">
        <v>86</v>
      </c>
      <c r="N56" s="219">
        <v>50</v>
      </c>
      <c r="O56" s="219">
        <v>48</v>
      </c>
      <c r="P56" s="203">
        <v>98</v>
      </c>
      <c r="Q56" s="213">
        <v>38</v>
      </c>
      <c r="R56" s="214">
        <v>38</v>
      </c>
      <c r="S56" s="206">
        <v>76</v>
      </c>
      <c r="T56" s="207">
        <v>284</v>
      </c>
      <c r="U56" s="207">
        <v>281</v>
      </c>
      <c r="V56" s="208">
        <v>565</v>
      </c>
      <c r="W56" s="137">
        <v>51</v>
      </c>
      <c r="X56" s="138">
        <v>51</v>
      </c>
      <c r="Y56" s="484">
        <v>102</v>
      </c>
      <c r="Z56" s="141">
        <v>40</v>
      </c>
      <c r="AA56" s="138">
        <v>40</v>
      </c>
      <c r="AB56" s="484">
        <v>80</v>
      </c>
      <c r="AC56" s="141">
        <v>53</v>
      </c>
      <c r="AD56" s="138">
        <v>53</v>
      </c>
      <c r="AE56" s="484">
        <v>106</v>
      </c>
      <c r="AF56" s="141">
        <v>51</v>
      </c>
      <c r="AG56" s="138">
        <v>52</v>
      </c>
      <c r="AH56" s="484">
        <v>103</v>
      </c>
      <c r="AI56" s="453">
        <v>73</v>
      </c>
      <c r="AJ56" s="443">
        <v>73</v>
      </c>
      <c r="AK56" s="484">
        <f>AI56+AJ56</f>
        <v>146</v>
      </c>
      <c r="AL56" s="141">
        <v>65</v>
      </c>
      <c r="AM56" s="138">
        <v>65</v>
      </c>
      <c r="AN56" s="484">
        <v>130</v>
      </c>
      <c r="AO56" s="67">
        <f t="shared" si="4"/>
        <v>333</v>
      </c>
      <c r="AP56" s="216">
        <f t="shared" si="4"/>
        <v>334</v>
      </c>
      <c r="AQ56" s="217">
        <f t="shared" si="5"/>
        <v>667</v>
      </c>
      <c r="AR56" s="218">
        <f t="shared" si="6"/>
        <v>1232</v>
      </c>
    </row>
    <row r="57" spans="1:44" ht="26.1" customHeight="1" thickBot="1" x14ac:dyDescent="0.35">
      <c r="A57" s="473" t="s">
        <v>71</v>
      </c>
      <c r="B57" s="220">
        <v>353</v>
      </c>
      <c r="C57" s="214">
        <v>354</v>
      </c>
      <c r="D57" s="200">
        <v>707</v>
      </c>
      <c r="E57" s="213">
        <v>217</v>
      </c>
      <c r="F57" s="214">
        <v>216</v>
      </c>
      <c r="G57" s="201">
        <v>433</v>
      </c>
      <c r="H57" s="219">
        <v>206</v>
      </c>
      <c r="I57" s="219">
        <v>207</v>
      </c>
      <c r="J57" s="202">
        <v>413</v>
      </c>
      <c r="K57" s="213">
        <v>226</v>
      </c>
      <c r="L57" s="214">
        <v>224</v>
      </c>
      <c r="M57" s="203">
        <v>450</v>
      </c>
      <c r="N57" s="219">
        <v>225</v>
      </c>
      <c r="O57" s="219">
        <v>225</v>
      </c>
      <c r="P57" s="203">
        <v>450</v>
      </c>
      <c r="Q57" s="219">
        <v>200</v>
      </c>
      <c r="R57" s="219">
        <v>199</v>
      </c>
      <c r="S57" s="206">
        <v>399</v>
      </c>
      <c r="T57" s="207">
        <v>1427</v>
      </c>
      <c r="U57" s="207">
        <v>1425</v>
      </c>
      <c r="V57" s="208">
        <v>2852</v>
      </c>
      <c r="W57" s="137">
        <v>201</v>
      </c>
      <c r="X57" s="138">
        <v>201</v>
      </c>
      <c r="Y57" s="484">
        <v>402</v>
      </c>
      <c r="Z57" s="141">
        <v>234</v>
      </c>
      <c r="AA57" s="138">
        <v>233</v>
      </c>
      <c r="AB57" s="484">
        <v>467</v>
      </c>
      <c r="AC57" s="141">
        <v>207</v>
      </c>
      <c r="AD57" s="138">
        <v>208</v>
      </c>
      <c r="AE57" s="484">
        <v>415</v>
      </c>
      <c r="AF57" s="453">
        <v>263</v>
      </c>
      <c r="AG57" s="443">
        <v>263</v>
      </c>
      <c r="AH57" s="484">
        <f>AF57+AG57</f>
        <v>526</v>
      </c>
      <c r="AI57" s="141">
        <v>313</v>
      </c>
      <c r="AJ57" s="138">
        <v>312</v>
      </c>
      <c r="AK57" s="484">
        <v>625</v>
      </c>
      <c r="AL57" s="453">
        <v>537</v>
      </c>
      <c r="AM57" s="443">
        <v>539</v>
      </c>
      <c r="AN57" s="484">
        <f>AL57+AM57</f>
        <v>1076</v>
      </c>
      <c r="AO57" s="67">
        <f t="shared" si="4"/>
        <v>1755</v>
      </c>
      <c r="AP57" s="216">
        <f t="shared" si="4"/>
        <v>1756</v>
      </c>
      <c r="AQ57" s="217">
        <f t="shared" si="5"/>
        <v>3511</v>
      </c>
      <c r="AR57" s="218">
        <f t="shared" si="6"/>
        <v>6363</v>
      </c>
    </row>
    <row r="58" spans="1:44" ht="26.1" customHeight="1" thickBot="1" x14ac:dyDescent="0.35">
      <c r="A58" s="474" t="s">
        <v>33</v>
      </c>
      <c r="B58" s="219">
        <v>162</v>
      </c>
      <c r="C58" s="219">
        <v>161</v>
      </c>
      <c r="D58" s="200">
        <v>323</v>
      </c>
      <c r="E58" s="213">
        <v>176</v>
      </c>
      <c r="F58" s="214">
        <v>173</v>
      </c>
      <c r="G58" s="201">
        <v>349</v>
      </c>
      <c r="H58" s="220">
        <v>162</v>
      </c>
      <c r="I58" s="214">
        <v>159</v>
      </c>
      <c r="J58" s="202">
        <v>321</v>
      </c>
      <c r="K58" s="213">
        <v>155</v>
      </c>
      <c r="L58" s="214">
        <v>159</v>
      </c>
      <c r="M58" s="203">
        <v>314</v>
      </c>
      <c r="N58" s="219">
        <v>162</v>
      </c>
      <c r="O58" s="219">
        <v>158</v>
      </c>
      <c r="P58" s="203">
        <v>320</v>
      </c>
      <c r="Q58" s="219">
        <v>147</v>
      </c>
      <c r="R58" s="219">
        <v>147</v>
      </c>
      <c r="S58" s="206">
        <v>294</v>
      </c>
      <c r="T58" s="207">
        <v>964</v>
      </c>
      <c r="U58" s="207">
        <v>957</v>
      </c>
      <c r="V58" s="208">
        <v>1921</v>
      </c>
      <c r="W58" s="137">
        <v>176</v>
      </c>
      <c r="X58" s="138">
        <v>174</v>
      </c>
      <c r="Y58" s="484">
        <v>350</v>
      </c>
      <c r="Z58" s="141">
        <v>155</v>
      </c>
      <c r="AA58" s="138">
        <v>156</v>
      </c>
      <c r="AB58" s="484">
        <v>311</v>
      </c>
      <c r="AC58" s="141">
        <v>147</v>
      </c>
      <c r="AD58" s="138">
        <v>148</v>
      </c>
      <c r="AE58" s="484">
        <v>295</v>
      </c>
      <c r="AF58" s="141">
        <v>152</v>
      </c>
      <c r="AG58" s="138">
        <v>152</v>
      </c>
      <c r="AH58" s="484">
        <v>304</v>
      </c>
      <c r="AI58" s="141">
        <v>140</v>
      </c>
      <c r="AJ58" s="138">
        <v>142</v>
      </c>
      <c r="AK58" s="484">
        <v>282</v>
      </c>
      <c r="AL58" s="141">
        <v>199</v>
      </c>
      <c r="AM58" s="138">
        <v>194</v>
      </c>
      <c r="AN58" s="484">
        <v>393</v>
      </c>
      <c r="AO58" s="67">
        <f t="shared" si="4"/>
        <v>969</v>
      </c>
      <c r="AP58" s="216">
        <f t="shared" si="4"/>
        <v>966</v>
      </c>
      <c r="AQ58" s="217">
        <f t="shared" si="5"/>
        <v>1935</v>
      </c>
      <c r="AR58" s="218">
        <f t="shared" si="6"/>
        <v>3856</v>
      </c>
    </row>
    <row r="59" spans="1:44" ht="26.1" customHeight="1" thickBot="1" x14ac:dyDescent="0.35">
      <c r="A59" s="474" t="s">
        <v>35</v>
      </c>
      <c r="B59" s="219">
        <v>114</v>
      </c>
      <c r="C59" s="219">
        <v>113</v>
      </c>
      <c r="D59" s="200">
        <v>227</v>
      </c>
      <c r="E59" s="213">
        <v>139</v>
      </c>
      <c r="F59" s="214">
        <v>138</v>
      </c>
      <c r="G59" s="201">
        <v>277</v>
      </c>
      <c r="H59" s="220">
        <v>124</v>
      </c>
      <c r="I59" s="214">
        <v>125</v>
      </c>
      <c r="J59" s="202">
        <v>249</v>
      </c>
      <c r="K59" s="213">
        <v>120</v>
      </c>
      <c r="L59" s="214">
        <v>121</v>
      </c>
      <c r="M59" s="203">
        <v>241</v>
      </c>
      <c r="N59" s="219">
        <v>116</v>
      </c>
      <c r="O59" s="219">
        <v>117</v>
      </c>
      <c r="P59" s="203">
        <v>233</v>
      </c>
      <c r="Q59" s="213">
        <v>102</v>
      </c>
      <c r="R59" s="214">
        <v>102</v>
      </c>
      <c r="S59" s="206">
        <v>204</v>
      </c>
      <c r="T59" s="207">
        <v>715</v>
      </c>
      <c r="U59" s="207">
        <v>716</v>
      </c>
      <c r="V59" s="208">
        <v>1431</v>
      </c>
      <c r="W59" s="137">
        <v>105</v>
      </c>
      <c r="X59" s="138">
        <v>101</v>
      </c>
      <c r="Y59" s="484">
        <v>206</v>
      </c>
      <c r="Z59" s="141">
        <v>99</v>
      </c>
      <c r="AA59" s="138">
        <v>102</v>
      </c>
      <c r="AB59" s="484">
        <v>201</v>
      </c>
      <c r="AC59" s="141">
        <v>237</v>
      </c>
      <c r="AD59" s="138">
        <v>236</v>
      </c>
      <c r="AE59" s="484">
        <v>473</v>
      </c>
      <c r="AF59" s="141">
        <v>116</v>
      </c>
      <c r="AG59" s="138">
        <v>117</v>
      </c>
      <c r="AH59" s="484">
        <v>233</v>
      </c>
      <c r="AI59" s="453">
        <v>144</v>
      </c>
      <c r="AJ59" s="443">
        <v>144</v>
      </c>
      <c r="AK59" s="484">
        <f>AI59+AJ59</f>
        <v>288</v>
      </c>
      <c r="AL59" s="453">
        <v>141</v>
      </c>
      <c r="AM59" s="443">
        <v>140</v>
      </c>
      <c r="AN59" s="484">
        <f>AL59+AM59</f>
        <v>281</v>
      </c>
      <c r="AO59" s="67">
        <f t="shared" si="4"/>
        <v>842</v>
      </c>
      <c r="AP59" s="216">
        <f t="shared" si="4"/>
        <v>840</v>
      </c>
      <c r="AQ59" s="217">
        <f t="shared" si="5"/>
        <v>1682</v>
      </c>
      <c r="AR59" s="218">
        <f t="shared" si="6"/>
        <v>3113</v>
      </c>
    </row>
    <row r="60" spans="1:44" ht="26.1" customHeight="1" thickBot="1" x14ac:dyDescent="0.35">
      <c r="A60" s="473" t="s">
        <v>37</v>
      </c>
      <c r="B60" s="220">
        <v>123</v>
      </c>
      <c r="C60" s="214">
        <v>121</v>
      </c>
      <c r="D60" s="200">
        <v>244</v>
      </c>
      <c r="E60" s="219">
        <v>89</v>
      </c>
      <c r="F60" s="219">
        <v>89</v>
      </c>
      <c r="G60" s="201">
        <v>178</v>
      </c>
      <c r="H60" s="219">
        <v>86</v>
      </c>
      <c r="I60" s="219">
        <v>86</v>
      </c>
      <c r="J60" s="202">
        <v>172</v>
      </c>
      <c r="K60" s="213">
        <v>79</v>
      </c>
      <c r="L60" s="214">
        <v>87</v>
      </c>
      <c r="M60" s="203">
        <v>166</v>
      </c>
      <c r="N60" s="220">
        <v>84</v>
      </c>
      <c r="O60" s="214">
        <v>85</v>
      </c>
      <c r="P60" s="203">
        <v>169</v>
      </c>
      <c r="Q60" s="213">
        <v>92</v>
      </c>
      <c r="R60" s="214">
        <v>74</v>
      </c>
      <c r="S60" s="206">
        <v>166</v>
      </c>
      <c r="T60" s="207">
        <v>553</v>
      </c>
      <c r="U60" s="207">
        <v>542</v>
      </c>
      <c r="V60" s="208">
        <v>1095</v>
      </c>
      <c r="W60" s="442">
        <v>93</v>
      </c>
      <c r="X60" s="443">
        <v>93</v>
      </c>
      <c r="Y60" s="484">
        <f>W60+X60</f>
        <v>186</v>
      </c>
      <c r="Z60" s="141">
        <v>122</v>
      </c>
      <c r="AA60" s="138">
        <v>122</v>
      </c>
      <c r="AB60" s="484">
        <v>244</v>
      </c>
      <c r="AC60" s="141">
        <v>142</v>
      </c>
      <c r="AD60" s="138">
        <v>146</v>
      </c>
      <c r="AE60" s="484">
        <v>288</v>
      </c>
      <c r="AF60" s="453">
        <v>149</v>
      </c>
      <c r="AG60" s="443">
        <v>149</v>
      </c>
      <c r="AH60" s="484">
        <f t="shared" ref="AH60:AH63" si="13">AF60+AG60</f>
        <v>298</v>
      </c>
      <c r="AI60" s="141">
        <v>128</v>
      </c>
      <c r="AJ60" s="138">
        <v>129</v>
      </c>
      <c r="AK60" s="484">
        <v>257</v>
      </c>
      <c r="AL60" s="141">
        <v>142</v>
      </c>
      <c r="AM60" s="138">
        <v>146</v>
      </c>
      <c r="AN60" s="484">
        <v>288</v>
      </c>
      <c r="AO60" s="67">
        <f t="shared" si="4"/>
        <v>776</v>
      </c>
      <c r="AP60" s="216">
        <f t="shared" si="4"/>
        <v>785</v>
      </c>
      <c r="AQ60" s="217">
        <f t="shared" si="5"/>
        <v>1561</v>
      </c>
      <c r="AR60" s="218">
        <f t="shared" si="6"/>
        <v>2656</v>
      </c>
    </row>
    <row r="61" spans="1:44" ht="26.1" customHeight="1" thickBot="1" x14ac:dyDescent="0.35">
      <c r="A61" s="473" t="s">
        <v>38</v>
      </c>
      <c r="B61" s="219">
        <v>46</v>
      </c>
      <c r="C61" s="219">
        <v>46</v>
      </c>
      <c r="D61" s="200">
        <v>92</v>
      </c>
      <c r="E61" s="219">
        <v>20</v>
      </c>
      <c r="F61" s="219">
        <v>19</v>
      </c>
      <c r="G61" s="201">
        <v>39</v>
      </c>
      <c r="H61" s="219">
        <v>25</v>
      </c>
      <c r="I61" s="219">
        <v>25</v>
      </c>
      <c r="J61" s="202">
        <v>50</v>
      </c>
      <c r="K61" s="219">
        <v>30</v>
      </c>
      <c r="L61" s="219">
        <v>30</v>
      </c>
      <c r="M61" s="203">
        <v>60</v>
      </c>
      <c r="N61" s="219">
        <v>37</v>
      </c>
      <c r="O61" s="219">
        <v>38</v>
      </c>
      <c r="P61" s="203">
        <v>75</v>
      </c>
      <c r="Q61" s="219">
        <v>29</v>
      </c>
      <c r="R61" s="219">
        <v>27</v>
      </c>
      <c r="S61" s="206">
        <v>56</v>
      </c>
      <c r="T61" s="207">
        <v>187</v>
      </c>
      <c r="U61" s="207">
        <v>185</v>
      </c>
      <c r="V61" s="208">
        <v>372</v>
      </c>
      <c r="W61" s="442">
        <v>17</v>
      </c>
      <c r="X61" s="443">
        <v>17</v>
      </c>
      <c r="Y61" s="484">
        <f>W61+X61</f>
        <v>34</v>
      </c>
      <c r="Z61" s="453">
        <v>30</v>
      </c>
      <c r="AA61" s="443">
        <v>26</v>
      </c>
      <c r="AB61" s="484">
        <f t="shared" ref="AB61:AB63" si="14">Z61+AA61</f>
        <v>56</v>
      </c>
      <c r="AC61" s="453">
        <v>23</v>
      </c>
      <c r="AD61" s="443">
        <v>22</v>
      </c>
      <c r="AE61" s="484">
        <f t="shared" ref="AE61:AE63" si="15">AC61+AD61</f>
        <v>45</v>
      </c>
      <c r="AF61" s="453">
        <v>32</v>
      </c>
      <c r="AG61" s="443">
        <v>32</v>
      </c>
      <c r="AH61" s="484">
        <f t="shared" si="13"/>
        <v>64</v>
      </c>
      <c r="AI61" s="453">
        <v>50</v>
      </c>
      <c r="AJ61" s="443">
        <v>44</v>
      </c>
      <c r="AK61" s="484">
        <f t="shared" ref="AK61:AK63" si="16">AI61+AJ61</f>
        <v>94</v>
      </c>
      <c r="AL61" s="453">
        <v>41</v>
      </c>
      <c r="AM61" s="443">
        <v>36</v>
      </c>
      <c r="AN61" s="484">
        <f t="shared" ref="AN61:AN63" si="17">AL61+AM61</f>
        <v>77</v>
      </c>
      <c r="AO61" s="67">
        <f t="shared" ref="AO61:AP75" si="18">W61+Z61+AC61+AF61+AI61+AL61</f>
        <v>193</v>
      </c>
      <c r="AP61" s="216">
        <f t="shared" si="18"/>
        <v>177</v>
      </c>
      <c r="AQ61" s="217">
        <f t="shared" si="5"/>
        <v>370</v>
      </c>
      <c r="AR61" s="218">
        <f t="shared" si="6"/>
        <v>742</v>
      </c>
    </row>
    <row r="62" spans="1:44" ht="26.1" customHeight="1" thickBot="1" x14ac:dyDescent="0.35">
      <c r="A62" s="473" t="s">
        <v>40</v>
      </c>
      <c r="B62" s="220">
        <v>110</v>
      </c>
      <c r="C62" s="214">
        <v>103</v>
      </c>
      <c r="D62" s="200">
        <v>213</v>
      </c>
      <c r="E62" s="213">
        <v>108</v>
      </c>
      <c r="F62" s="214">
        <v>108</v>
      </c>
      <c r="G62" s="201">
        <v>216</v>
      </c>
      <c r="H62" s="220">
        <v>84</v>
      </c>
      <c r="I62" s="214">
        <v>82</v>
      </c>
      <c r="J62" s="202">
        <v>166</v>
      </c>
      <c r="K62" s="213">
        <v>88</v>
      </c>
      <c r="L62" s="214">
        <v>87</v>
      </c>
      <c r="M62" s="203">
        <v>175</v>
      </c>
      <c r="N62" s="220">
        <v>97</v>
      </c>
      <c r="O62" s="214">
        <v>96</v>
      </c>
      <c r="P62" s="203">
        <v>193</v>
      </c>
      <c r="Q62" s="219">
        <v>86</v>
      </c>
      <c r="R62" s="219">
        <v>86</v>
      </c>
      <c r="S62" s="206">
        <v>172</v>
      </c>
      <c r="T62" s="207">
        <v>573</v>
      </c>
      <c r="U62" s="207">
        <v>562</v>
      </c>
      <c r="V62" s="208">
        <v>1135</v>
      </c>
      <c r="W62" s="137">
        <v>91</v>
      </c>
      <c r="X62" s="138">
        <v>91</v>
      </c>
      <c r="Y62" s="484">
        <v>182</v>
      </c>
      <c r="Z62" s="453">
        <v>83</v>
      </c>
      <c r="AA62" s="443">
        <v>83</v>
      </c>
      <c r="AB62" s="484">
        <f t="shared" si="14"/>
        <v>166</v>
      </c>
      <c r="AC62" s="453">
        <v>112</v>
      </c>
      <c r="AD62" s="443">
        <v>112</v>
      </c>
      <c r="AE62" s="484">
        <f t="shared" si="15"/>
        <v>224</v>
      </c>
      <c r="AF62" s="453">
        <v>110</v>
      </c>
      <c r="AG62" s="443">
        <v>110</v>
      </c>
      <c r="AH62" s="484">
        <f t="shared" si="13"/>
        <v>220</v>
      </c>
      <c r="AI62" s="453">
        <v>118</v>
      </c>
      <c r="AJ62" s="443">
        <v>118</v>
      </c>
      <c r="AK62" s="484">
        <f t="shared" si="16"/>
        <v>236</v>
      </c>
      <c r="AL62" s="453">
        <v>134</v>
      </c>
      <c r="AM62" s="443">
        <v>135</v>
      </c>
      <c r="AN62" s="484">
        <f t="shared" si="17"/>
        <v>269</v>
      </c>
      <c r="AO62" s="67">
        <f t="shared" si="18"/>
        <v>648</v>
      </c>
      <c r="AP62" s="216">
        <f t="shared" si="18"/>
        <v>649</v>
      </c>
      <c r="AQ62" s="217">
        <f t="shared" si="5"/>
        <v>1297</v>
      </c>
      <c r="AR62" s="218">
        <f t="shared" si="6"/>
        <v>2432</v>
      </c>
    </row>
    <row r="63" spans="1:44" ht="26.1" customHeight="1" thickBot="1" x14ac:dyDescent="0.35">
      <c r="A63" s="473" t="s">
        <v>41</v>
      </c>
      <c r="B63" s="220">
        <v>48</v>
      </c>
      <c r="C63" s="214">
        <v>49</v>
      </c>
      <c r="D63" s="200">
        <v>97</v>
      </c>
      <c r="E63" s="219">
        <v>76</v>
      </c>
      <c r="F63" s="219">
        <v>80</v>
      </c>
      <c r="G63" s="201">
        <v>156</v>
      </c>
      <c r="H63" s="220">
        <v>36</v>
      </c>
      <c r="I63" s="214">
        <v>36</v>
      </c>
      <c r="J63" s="202">
        <v>72</v>
      </c>
      <c r="K63" s="213">
        <v>27</v>
      </c>
      <c r="L63" s="214">
        <v>24</v>
      </c>
      <c r="M63" s="203">
        <v>51</v>
      </c>
      <c r="N63" s="220">
        <v>72</v>
      </c>
      <c r="O63" s="214">
        <v>72</v>
      </c>
      <c r="P63" s="203">
        <v>144</v>
      </c>
      <c r="Q63" s="219">
        <v>21</v>
      </c>
      <c r="R63" s="219">
        <v>21</v>
      </c>
      <c r="S63" s="206">
        <v>42</v>
      </c>
      <c r="T63" s="207">
        <v>280</v>
      </c>
      <c r="U63" s="207">
        <v>282</v>
      </c>
      <c r="V63" s="208">
        <v>562</v>
      </c>
      <c r="W63" s="442">
        <v>29</v>
      </c>
      <c r="X63" s="443">
        <v>24</v>
      </c>
      <c r="Y63" s="484">
        <f>W63+X63</f>
        <v>53</v>
      </c>
      <c r="Z63" s="453">
        <v>39</v>
      </c>
      <c r="AA63" s="443">
        <v>41</v>
      </c>
      <c r="AB63" s="484">
        <f t="shared" si="14"/>
        <v>80</v>
      </c>
      <c r="AC63" s="453">
        <v>29</v>
      </c>
      <c r="AD63" s="443">
        <v>26</v>
      </c>
      <c r="AE63" s="484">
        <f t="shared" si="15"/>
        <v>55</v>
      </c>
      <c r="AF63" s="453">
        <v>29</v>
      </c>
      <c r="AG63" s="443">
        <v>30</v>
      </c>
      <c r="AH63" s="484">
        <f t="shared" si="13"/>
        <v>59</v>
      </c>
      <c r="AI63" s="453">
        <v>19</v>
      </c>
      <c r="AJ63" s="443">
        <v>19</v>
      </c>
      <c r="AK63" s="484">
        <f t="shared" si="16"/>
        <v>38</v>
      </c>
      <c r="AL63" s="453">
        <v>24</v>
      </c>
      <c r="AM63" s="443">
        <v>23</v>
      </c>
      <c r="AN63" s="484">
        <f t="shared" si="17"/>
        <v>47</v>
      </c>
      <c r="AO63" s="67">
        <f t="shared" si="18"/>
        <v>169</v>
      </c>
      <c r="AP63" s="216">
        <f t="shared" si="18"/>
        <v>163</v>
      </c>
      <c r="AQ63" s="217">
        <f t="shared" si="5"/>
        <v>332</v>
      </c>
      <c r="AR63" s="218">
        <f t="shared" si="6"/>
        <v>894</v>
      </c>
    </row>
    <row r="64" spans="1:44" ht="26.1" customHeight="1" thickBot="1" x14ac:dyDescent="0.35">
      <c r="A64" s="474" t="s">
        <v>42</v>
      </c>
      <c r="B64" s="220"/>
      <c r="C64" s="214"/>
      <c r="D64" s="200">
        <v>0</v>
      </c>
      <c r="E64" s="226"/>
      <c r="F64" s="227"/>
      <c r="G64" s="201">
        <v>0</v>
      </c>
      <c r="H64" s="220"/>
      <c r="I64" s="214"/>
      <c r="J64" s="202">
        <v>0</v>
      </c>
      <c r="K64" s="213"/>
      <c r="L64" s="214"/>
      <c r="M64" s="203">
        <v>0</v>
      </c>
      <c r="N64" s="220"/>
      <c r="O64" s="214"/>
      <c r="P64" s="203">
        <v>0</v>
      </c>
      <c r="Q64" s="219"/>
      <c r="R64" s="219"/>
      <c r="S64" s="206">
        <v>0</v>
      </c>
      <c r="T64" s="207">
        <v>0</v>
      </c>
      <c r="U64" s="207">
        <v>0</v>
      </c>
      <c r="V64" s="208">
        <v>0</v>
      </c>
      <c r="W64" s="137"/>
      <c r="X64" s="138"/>
      <c r="Y64" s="484">
        <v>0</v>
      </c>
      <c r="Z64" s="141"/>
      <c r="AA64" s="138"/>
      <c r="AB64" s="484">
        <v>0</v>
      </c>
      <c r="AC64" s="141"/>
      <c r="AD64" s="138"/>
      <c r="AE64" s="484">
        <v>0</v>
      </c>
      <c r="AF64" s="141"/>
      <c r="AG64" s="138"/>
      <c r="AH64" s="484">
        <v>0</v>
      </c>
      <c r="AI64" s="141"/>
      <c r="AJ64" s="138"/>
      <c r="AK64" s="484">
        <v>0</v>
      </c>
      <c r="AL64" s="141"/>
      <c r="AM64" s="138"/>
      <c r="AN64" s="484">
        <v>0</v>
      </c>
      <c r="AO64" s="67">
        <f t="shared" si="18"/>
        <v>0</v>
      </c>
      <c r="AP64" s="216">
        <f t="shared" si="18"/>
        <v>0</v>
      </c>
      <c r="AQ64" s="217">
        <f t="shared" si="5"/>
        <v>0</v>
      </c>
      <c r="AR64" s="218">
        <f t="shared" si="6"/>
        <v>0</v>
      </c>
    </row>
    <row r="65" spans="1:44" ht="26.1" customHeight="1" thickBot="1" x14ac:dyDescent="0.35">
      <c r="A65" s="473" t="s">
        <v>43</v>
      </c>
      <c r="B65" s="220">
        <v>170</v>
      </c>
      <c r="C65" s="214">
        <v>171</v>
      </c>
      <c r="D65" s="200">
        <v>341</v>
      </c>
      <c r="E65" s="213">
        <v>146</v>
      </c>
      <c r="F65" s="214">
        <v>143</v>
      </c>
      <c r="G65" s="201">
        <v>289</v>
      </c>
      <c r="H65" s="220">
        <v>172</v>
      </c>
      <c r="I65" s="214">
        <v>170</v>
      </c>
      <c r="J65" s="202">
        <v>342</v>
      </c>
      <c r="K65" s="213">
        <v>172</v>
      </c>
      <c r="L65" s="214">
        <v>171</v>
      </c>
      <c r="M65" s="203">
        <v>343</v>
      </c>
      <c r="N65" s="220">
        <v>179</v>
      </c>
      <c r="O65" s="214">
        <v>176</v>
      </c>
      <c r="P65" s="203">
        <v>355</v>
      </c>
      <c r="Q65" s="219">
        <v>261</v>
      </c>
      <c r="R65" s="219">
        <v>264</v>
      </c>
      <c r="S65" s="206">
        <v>525</v>
      </c>
      <c r="T65" s="207">
        <v>1100</v>
      </c>
      <c r="U65" s="207">
        <v>1095</v>
      </c>
      <c r="V65" s="208">
        <v>2195</v>
      </c>
      <c r="W65" s="442">
        <v>302</v>
      </c>
      <c r="X65" s="443">
        <v>304</v>
      </c>
      <c r="Y65" s="484">
        <f>W65+X65</f>
        <v>606</v>
      </c>
      <c r="Z65" s="453">
        <v>284</v>
      </c>
      <c r="AA65" s="443">
        <v>287</v>
      </c>
      <c r="AB65" s="484">
        <f>Z65+AA65</f>
        <v>571</v>
      </c>
      <c r="AC65" s="453">
        <v>293</v>
      </c>
      <c r="AD65" s="443">
        <v>288</v>
      </c>
      <c r="AE65" s="484">
        <f>AC65+AD65</f>
        <v>581</v>
      </c>
      <c r="AF65" s="141">
        <v>282</v>
      </c>
      <c r="AG65" s="138">
        <v>279</v>
      </c>
      <c r="AH65" s="484">
        <v>561</v>
      </c>
      <c r="AI65" s="141">
        <v>300</v>
      </c>
      <c r="AJ65" s="138">
        <v>300</v>
      </c>
      <c r="AK65" s="484">
        <v>600</v>
      </c>
      <c r="AL65" s="141">
        <v>335</v>
      </c>
      <c r="AM65" s="138">
        <v>335</v>
      </c>
      <c r="AN65" s="484">
        <v>670</v>
      </c>
      <c r="AO65" s="67">
        <f t="shared" si="18"/>
        <v>1796</v>
      </c>
      <c r="AP65" s="216">
        <f t="shared" si="18"/>
        <v>1793</v>
      </c>
      <c r="AQ65" s="217">
        <f t="shared" si="5"/>
        <v>3589</v>
      </c>
      <c r="AR65" s="218">
        <f t="shared" si="6"/>
        <v>5784</v>
      </c>
    </row>
    <row r="66" spans="1:44" ht="26.1" customHeight="1" thickBot="1" x14ac:dyDescent="0.35">
      <c r="A66" s="473" t="s">
        <v>45</v>
      </c>
      <c r="B66" s="219">
        <v>167</v>
      </c>
      <c r="C66" s="219">
        <v>167</v>
      </c>
      <c r="D66" s="200">
        <v>334</v>
      </c>
      <c r="E66" s="219">
        <v>178</v>
      </c>
      <c r="F66" s="219">
        <v>178</v>
      </c>
      <c r="G66" s="201">
        <v>356</v>
      </c>
      <c r="H66" s="220">
        <v>184</v>
      </c>
      <c r="I66" s="214">
        <v>184</v>
      </c>
      <c r="J66" s="202">
        <v>368</v>
      </c>
      <c r="K66" s="219">
        <v>161</v>
      </c>
      <c r="L66" s="219">
        <v>161</v>
      </c>
      <c r="M66" s="203">
        <v>322</v>
      </c>
      <c r="N66" s="220">
        <v>166</v>
      </c>
      <c r="O66" s="214">
        <v>163</v>
      </c>
      <c r="P66" s="203">
        <v>329</v>
      </c>
      <c r="Q66" s="213">
        <v>120</v>
      </c>
      <c r="R66" s="214">
        <v>120</v>
      </c>
      <c r="S66" s="206">
        <v>240</v>
      </c>
      <c r="T66" s="207">
        <v>976</v>
      </c>
      <c r="U66" s="207">
        <v>973</v>
      </c>
      <c r="V66" s="208">
        <v>1949</v>
      </c>
      <c r="W66" s="137">
        <v>151</v>
      </c>
      <c r="X66" s="138">
        <v>150</v>
      </c>
      <c r="Y66" s="484">
        <v>301</v>
      </c>
      <c r="Z66" s="141">
        <v>166</v>
      </c>
      <c r="AA66" s="138">
        <v>164</v>
      </c>
      <c r="AB66" s="484">
        <v>330</v>
      </c>
      <c r="AC66" s="141">
        <v>188</v>
      </c>
      <c r="AD66" s="138">
        <v>189</v>
      </c>
      <c r="AE66" s="484">
        <v>377</v>
      </c>
      <c r="AF66" s="141">
        <v>189</v>
      </c>
      <c r="AG66" s="138">
        <v>189</v>
      </c>
      <c r="AH66" s="484">
        <v>378</v>
      </c>
      <c r="AI66" s="453">
        <v>221</v>
      </c>
      <c r="AJ66" s="443">
        <v>219</v>
      </c>
      <c r="AK66" s="484">
        <f t="shared" ref="AK66:AK67" si="19">AI66+AJ66</f>
        <v>440</v>
      </c>
      <c r="AL66" s="453">
        <v>272</v>
      </c>
      <c r="AM66" s="443">
        <v>270</v>
      </c>
      <c r="AN66" s="484">
        <f>AL66+AM66</f>
        <v>542</v>
      </c>
      <c r="AO66" s="67">
        <f t="shared" si="18"/>
        <v>1187</v>
      </c>
      <c r="AP66" s="216">
        <f t="shared" si="18"/>
        <v>1181</v>
      </c>
      <c r="AQ66" s="217">
        <f t="shared" si="5"/>
        <v>2368</v>
      </c>
      <c r="AR66" s="218">
        <f t="shared" si="6"/>
        <v>4317</v>
      </c>
    </row>
    <row r="67" spans="1:44" ht="26.1" customHeight="1" thickBot="1" x14ac:dyDescent="0.35">
      <c r="A67" s="473" t="s">
        <v>46</v>
      </c>
      <c r="B67" s="220">
        <v>55</v>
      </c>
      <c r="C67" s="214">
        <v>52</v>
      </c>
      <c r="D67" s="200">
        <v>107</v>
      </c>
      <c r="E67" s="213">
        <v>78</v>
      </c>
      <c r="F67" s="214">
        <v>79</v>
      </c>
      <c r="G67" s="201">
        <v>157</v>
      </c>
      <c r="H67" s="219">
        <v>53</v>
      </c>
      <c r="I67" s="219">
        <v>53</v>
      </c>
      <c r="J67" s="202">
        <v>106</v>
      </c>
      <c r="K67" s="213">
        <v>45</v>
      </c>
      <c r="L67" s="214">
        <v>45</v>
      </c>
      <c r="M67" s="203">
        <v>90</v>
      </c>
      <c r="N67" s="220">
        <v>53</v>
      </c>
      <c r="O67" s="214">
        <v>53</v>
      </c>
      <c r="P67" s="203">
        <v>106</v>
      </c>
      <c r="Q67" s="213">
        <v>45</v>
      </c>
      <c r="R67" s="214">
        <v>45</v>
      </c>
      <c r="S67" s="206">
        <v>90</v>
      </c>
      <c r="T67" s="207">
        <v>329</v>
      </c>
      <c r="U67" s="207">
        <v>327</v>
      </c>
      <c r="V67" s="208">
        <v>656</v>
      </c>
      <c r="W67" s="137">
        <v>55</v>
      </c>
      <c r="X67" s="138">
        <v>55</v>
      </c>
      <c r="Y67" s="484">
        <v>110</v>
      </c>
      <c r="Z67" s="141">
        <v>39</v>
      </c>
      <c r="AA67" s="138">
        <v>40</v>
      </c>
      <c r="AB67" s="484">
        <v>79</v>
      </c>
      <c r="AC67" s="453">
        <v>46</v>
      </c>
      <c r="AD67" s="443">
        <v>46</v>
      </c>
      <c r="AE67" s="484">
        <f t="shared" ref="AE67:AE68" si="20">AC67+AD67</f>
        <v>92</v>
      </c>
      <c r="AF67" s="141">
        <v>37</v>
      </c>
      <c r="AG67" s="138">
        <v>37</v>
      </c>
      <c r="AH67" s="484">
        <v>74</v>
      </c>
      <c r="AI67" s="453">
        <v>56</v>
      </c>
      <c r="AJ67" s="443">
        <v>56</v>
      </c>
      <c r="AK67" s="484">
        <f t="shared" si="19"/>
        <v>112</v>
      </c>
      <c r="AL67" s="141">
        <v>51</v>
      </c>
      <c r="AM67" s="138">
        <v>52</v>
      </c>
      <c r="AN67" s="484">
        <v>103</v>
      </c>
      <c r="AO67" s="67">
        <f t="shared" si="18"/>
        <v>284</v>
      </c>
      <c r="AP67" s="216">
        <f t="shared" si="18"/>
        <v>286</v>
      </c>
      <c r="AQ67" s="217">
        <f t="shared" si="5"/>
        <v>570</v>
      </c>
      <c r="AR67" s="218">
        <f t="shared" si="6"/>
        <v>1226</v>
      </c>
    </row>
    <row r="68" spans="1:44" ht="26.1" customHeight="1" thickBot="1" x14ac:dyDescent="0.35">
      <c r="A68" s="473" t="s">
        <v>48</v>
      </c>
      <c r="B68" s="219">
        <v>2</v>
      </c>
      <c r="C68" s="219">
        <v>0</v>
      </c>
      <c r="D68" s="200">
        <v>2</v>
      </c>
      <c r="E68" s="229"/>
      <c r="F68" s="230"/>
      <c r="G68" s="201">
        <v>0</v>
      </c>
      <c r="H68" s="220"/>
      <c r="I68" s="214"/>
      <c r="J68" s="202">
        <v>0</v>
      </c>
      <c r="K68" s="213"/>
      <c r="L68" s="214"/>
      <c r="M68" s="203">
        <v>0</v>
      </c>
      <c r="N68" s="219">
        <v>4</v>
      </c>
      <c r="O68" s="219">
        <v>4</v>
      </c>
      <c r="P68" s="203">
        <v>8</v>
      </c>
      <c r="Q68" s="219">
        <v>4</v>
      </c>
      <c r="R68" s="219">
        <v>4</v>
      </c>
      <c r="S68" s="206">
        <v>8</v>
      </c>
      <c r="T68" s="207">
        <v>10</v>
      </c>
      <c r="U68" s="207">
        <v>8</v>
      </c>
      <c r="V68" s="208">
        <v>18</v>
      </c>
      <c r="W68" s="137"/>
      <c r="X68" s="138"/>
      <c r="Y68" s="484">
        <v>0</v>
      </c>
      <c r="Z68" s="141"/>
      <c r="AA68" s="138"/>
      <c r="AB68" s="484">
        <v>0</v>
      </c>
      <c r="AC68" s="453">
        <v>5</v>
      </c>
      <c r="AD68" s="443">
        <v>5</v>
      </c>
      <c r="AE68" s="484">
        <f t="shared" si="20"/>
        <v>10</v>
      </c>
      <c r="AF68" s="141"/>
      <c r="AG68" s="138"/>
      <c r="AH68" s="484">
        <v>0</v>
      </c>
      <c r="AI68" s="141"/>
      <c r="AJ68" s="138"/>
      <c r="AK68" s="484">
        <v>0</v>
      </c>
      <c r="AL68" s="141"/>
      <c r="AM68" s="138"/>
      <c r="AN68" s="484">
        <v>0</v>
      </c>
      <c r="AO68" s="67">
        <f t="shared" si="18"/>
        <v>5</v>
      </c>
      <c r="AP68" s="216">
        <f t="shared" si="18"/>
        <v>5</v>
      </c>
      <c r="AQ68" s="217">
        <f t="shared" si="5"/>
        <v>10</v>
      </c>
      <c r="AR68" s="218">
        <f t="shared" si="6"/>
        <v>28</v>
      </c>
    </row>
    <row r="69" spans="1:44" ht="26.1" customHeight="1" thickBot="1" x14ac:dyDescent="0.35">
      <c r="A69" s="475" t="s">
        <v>49</v>
      </c>
      <c r="B69" s="224">
        <v>16</v>
      </c>
      <c r="C69" s="222">
        <v>19</v>
      </c>
      <c r="D69" s="200">
        <v>35</v>
      </c>
      <c r="E69" s="213">
        <v>19</v>
      </c>
      <c r="F69" s="214">
        <v>14</v>
      </c>
      <c r="G69" s="201">
        <v>33</v>
      </c>
      <c r="H69" s="220">
        <v>13</v>
      </c>
      <c r="I69" s="214">
        <v>14</v>
      </c>
      <c r="J69" s="202">
        <v>27</v>
      </c>
      <c r="K69" s="213">
        <v>13</v>
      </c>
      <c r="L69" s="214">
        <v>9</v>
      </c>
      <c r="M69" s="203">
        <v>22</v>
      </c>
      <c r="N69" s="220">
        <v>18</v>
      </c>
      <c r="O69" s="214">
        <v>18</v>
      </c>
      <c r="P69" s="203">
        <v>36</v>
      </c>
      <c r="Q69" s="213">
        <v>11</v>
      </c>
      <c r="R69" s="214">
        <v>11</v>
      </c>
      <c r="S69" s="206">
        <v>22</v>
      </c>
      <c r="T69" s="207">
        <v>90</v>
      </c>
      <c r="U69" s="207">
        <v>85</v>
      </c>
      <c r="V69" s="208">
        <v>175</v>
      </c>
      <c r="W69" s="137">
        <v>15</v>
      </c>
      <c r="X69" s="138">
        <v>15</v>
      </c>
      <c r="Y69" s="484">
        <v>30</v>
      </c>
      <c r="Z69" s="141">
        <v>10</v>
      </c>
      <c r="AA69" s="138">
        <v>10</v>
      </c>
      <c r="AB69" s="484">
        <v>20</v>
      </c>
      <c r="AC69" s="141">
        <v>26</v>
      </c>
      <c r="AD69" s="138">
        <v>26</v>
      </c>
      <c r="AE69" s="484">
        <v>52</v>
      </c>
      <c r="AF69" s="141">
        <v>19</v>
      </c>
      <c r="AG69" s="138">
        <v>18</v>
      </c>
      <c r="AH69" s="484">
        <v>37</v>
      </c>
      <c r="AI69" s="141">
        <v>15</v>
      </c>
      <c r="AJ69" s="138">
        <v>16</v>
      </c>
      <c r="AK69" s="484">
        <v>31</v>
      </c>
      <c r="AL69" s="141">
        <v>12</v>
      </c>
      <c r="AM69" s="138">
        <v>12</v>
      </c>
      <c r="AN69" s="484">
        <v>24</v>
      </c>
      <c r="AO69" s="67">
        <f t="shared" si="18"/>
        <v>97</v>
      </c>
      <c r="AP69" s="216">
        <f t="shared" si="18"/>
        <v>97</v>
      </c>
      <c r="AQ69" s="217">
        <f t="shared" si="5"/>
        <v>194</v>
      </c>
      <c r="AR69" s="218">
        <f t="shared" si="6"/>
        <v>369</v>
      </c>
    </row>
    <row r="70" spans="1:44" ht="26.1" customHeight="1" thickBot="1" x14ac:dyDescent="0.35">
      <c r="A70" s="473" t="s">
        <v>50</v>
      </c>
      <c r="B70" s="219">
        <v>51</v>
      </c>
      <c r="C70" s="219">
        <v>51</v>
      </c>
      <c r="D70" s="200">
        <v>102</v>
      </c>
      <c r="E70" s="213">
        <v>39</v>
      </c>
      <c r="F70" s="214">
        <v>39</v>
      </c>
      <c r="G70" s="201">
        <v>78</v>
      </c>
      <c r="H70" s="219">
        <v>48</v>
      </c>
      <c r="I70" s="219">
        <v>52</v>
      </c>
      <c r="J70" s="202">
        <v>100</v>
      </c>
      <c r="K70" s="213">
        <v>33</v>
      </c>
      <c r="L70" s="214">
        <v>33</v>
      </c>
      <c r="M70" s="203">
        <v>66</v>
      </c>
      <c r="N70" s="220">
        <v>35</v>
      </c>
      <c r="O70" s="214">
        <v>35</v>
      </c>
      <c r="P70" s="203">
        <v>70</v>
      </c>
      <c r="Q70" s="219">
        <v>25</v>
      </c>
      <c r="R70" s="219">
        <v>25</v>
      </c>
      <c r="S70" s="206">
        <v>50</v>
      </c>
      <c r="T70" s="207">
        <v>231</v>
      </c>
      <c r="U70" s="207">
        <v>235</v>
      </c>
      <c r="V70" s="208">
        <v>466</v>
      </c>
      <c r="W70" s="137">
        <v>41</v>
      </c>
      <c r="X70" s="138">
        <v>38</v>
      </c>
      <c r="Y70" s="484">
        <v>79</v>
      </c>
      <c r="Z70" s="141">
        <v>38</v>
      </c>
      <c r="AA70" s="138">
        <v>35</v>
      </c>
      <c r="AB70" s="484">
        <v>73</v>
      </c>
      <c r="AC70" s="141">
        <v>44</v>
      </c>
      <c r="AD70" s="138">
        <v>48</v>
      </c>
      <c r="AE70" s="484">
        <v>92</v>
      </c>
      <c r="AF70" s="141">
        <v>48</v>
      </c>
      <c r="AG70" s="138">
        <v>48</v>
      </c>
      <c r="AH70" s="484">
        <v>96</v>
      </c>
      <c r="AI70" s="453">
        <v>63</v>
      </c>
      <c r="AJ70" s="443">
        <v>66</v>
      </c>
      <c r="AK70" s="484">
        <f t="shared" ref="AK70:AK74" si="21">AI70+AJ70</f>
        <v>129</v>
      </c>
      <c r="AL70" s="453">
        <v>77</v>
      </c>
      <c r="AM70" s="443">
        <v>77</v>
      </c>
      <c r="AN70" s="484">
        <f t="shared" ref="AN70:AN74" si="22">AL70+AM70</f>
        <v>154</v>
      </c>
      <c r="AO70" s="67">
        <f t="shared" si="18"/>
        <v>311</v>
      </c>
      <c r="AP70" s="216">
        <f t="shared" si="18"/>
        <v>312</v>
      </c>
      <c r="AQ70" s="217">
        <f t="shared" si="5"/>
        <v>623</v>
      </c>
      <c r="AR70" s="218">
        <f t="shared" si="6"/>
        <v>1089</v>
      </c>
    </row>
    <row r="71" spans="1:44" ht="26.1" customHeight="1" thickBot="1" x14ac:dyDescent="0.35">
      <c r="A71" s="473" t="s">
        <v>52</v>
      </c>
      <c r="B71" s="219">
        <v>763</v>
      </c>
      <c r="C71" s="219">
        <v>763</v>
      </c>
      <c r="D71" s="200">
        <v>1526</v>
      </c>
      <c r="E71" s="223">
        <v>661</v>
      </c>
      <c r="F71" s="223">
        <v>660</v>
      </c>
      <c r="G71" s="201">
        <v>1321</v>
      </c>
      <c r="H71" s="223">
        <v>338</v>
      </c>
      <c r="I71" s="223">
        <v>333</v>
      </c>
      <c r="J71" s="202">
        <v>671</v>
      </c>
      <c r="K71" s="223">
        <v>311</v>
      </c>
      <c r="L71" s="223">
        <v>277</v>
      </c>
      <c r="M71" s="203">
        <v>588</v>
      </c>
      <c r="N71" s="223">
        <v>318</v>
      </c>
      <c r="O71" s="223">
        <v>303</v>
      </c>
      <c r="P71" s="203">
        <v>621</v>
      </c>
      <c r="Q71" s="223">
        <v>272</v>
      </c>
      <c r="R71" s="223">
        <v>268</v>
      </c>
      <c r="S71" s="206">
        <v>540</v>
      </c>
      <c r="T71" s="207">
        <v>2663</v>
      </c>
      <c r="U71" s="207">
        <v>2604</v>
      </c>
      <c r="V71" s="208">
        <v>5267</v>
      </c>
      <c r="W71" s="442">
        <v>784</v>
      </c>
      <c r="X71" s="443">
        <v>784</v>
      </c>
      <c r="Y71" s="484">
        <f t="shared" ref="Y71:Y72" si="23">W71+X71</f>
        <v>1568</v>
      </c>
      <c r="Z71" s="453">
        <v>946</v>
      </c>
      <c r="AA71" s="443">
        <v>941</v>
      </c>
      <c r="AB71" s="484">
        <f t="shared" ref="AB71:AB74" si="24">Z71+AA71</f>
        <v>1887</v>
      </c>
      <c r="AC71" s="453">
        <v>881</v>
      </c>
      <c r="AD71" s="443">
        <v>880</v>
      </c>
      <c r="AE71" s="484">
        <f t="shared" ref="AE71:AE74" si="25">AC71+AD71</f>
        <v>1761</v>
      </c>
      <c r="AF71" s="453">
        <v>649</v>
      </c>
      <c r="AG71" s="443">
        <v>649</v>
      </c>
      <c r="AH71" s="484">
        <f t="shared" ref="AH71:AH74" si="26">AF71+AG71</f>
        <v>1298</v>
      </c>
      <c r="AI71" s="453">
        <v>803</v>
      </c>
      <c r="AJ71" s="443">
        <v>803</v>
      </c>
      <c r="AK71" s="484">
        <f t="shared" si="21"/>
        <v>1606</v>
      </c>
      <c r="AL71" s="453">
        <v>790</v>
      </c>
      <c r="AM71" s="443">
        <v>790</v>
      </c>
      <c r="AN71" s="484">
        <f t="shared" si="22"/>
        <v>1580</v>
      </c>
      <c r="AO71" s="67">
        <f t="shared" si="18"/>
        <v>4853</v>
      </c>
      <c r="AP71" s="216">
        <f t="shared" si="18"/>
        <v>4847</v>
      </c>
      <c r="AQ71" s="217">
        <f t="shared" si="5"/>
        <v>9700</v>
      </c>
      <c r="AR71" s="218">
        <f t="shared" si="6"/>
        <v>14967</v>
      </c>
    </row>
    <row r="72" spans="1:44" ht="26.1" customHeight="1" thickBot="1" x14ac:dyDescent="0.35">
      <c r="A72" s="473" t="s">
        <v>53</v>
      </c>
      <c r="B72" s="219">
        <v>75</v>
      </c>
      <c r="C72" s="219">
        <v>75</v>
      </c>
      <c r="D72" s="200">
        <v>150</v>
      </c>
      <c r="E72" s="223">
        <v>60</v>
      </c>
      <c r="F72" s="223">
        <v>60</v>
      </c>
      <c r="G72" s="201">
        <v>120</v>
      </c>
      <c r="H72" s="223">
        <v>68</v>
      </c>
      <c r="I72" s="223">
        <v>69</v>
      </c>
      <c r="J72" s="202">
        <v>137</v>
      </c>
      <c r="K72" s="223">
        <v>77</v>
      </c>
      <c r="L72" s="223">
        <v>77</v>
      </c>
      <c r="M72" s="203">
        <v>154</v>
      </c>
      <c r="N72" s="223">
        <v>78</v>
      </c>
      <c r="O72" s="223">
        <v>79</v>
      </c>
      <c r="P72" s="203">
        <v>157</v>
      </c>
      <c r="Q72" s="223">
        <v>76</v>
      </c>
      <c r="R72" s="223">
        <v>76</v>
      </c>
      <c r="S72" s="206">
        <v>152</v>
      </c>
      <c r="T72" s="207">
        <v>434</v>
      </c>
      <c r="U72" s="207">
        <v>436</v>
      </c>
      <c r="V72" s="208">
        <v>870</v>
      </c>
      <c r="W72" s="442">
        <v>84</v>
      </c>
      <c r="X72" s="443">
        <v>84</v>
      </c>
      <c r="Y72" s="484">
        <f t="shared" si="23"/>
        <v>168</v>
      </c>
      <c r="Z72" s="453">
        <v>57</v>
      </c>
      <c r="AA72" s="443">
        <v>58</v>
      </c>
      <c r="AB72" s="484">
        <f t="shared" si="24"/>
        <v>115</v>
      </c>
      <c r="AC72" s="453">
        <v>79</v>
      </c>
      <c r="AD72" s="443">
        <v>79</v>
      </c>
      <c r="AE72" s="484">
        <f t="shared" si="25"/>
        <v>158</v>
      </c>
      <c r="AF72" s="453">
        <v>79</v>
      </c>
      <c r="AG72" s="443">
        <v>79</v>
      </c>
      <c r="AH72" s="484">
        <f t="shared" si="26"/>
        <v>158</v>
      </c>
      <c r="AI72" s="453">
        <v>68</v>
      </c>
      <c r="AJ72" s="443">
        <v>68</v>
      </c>
      <c r="AK72" s="484">
        <f t="shared" si="21"/>
        <v>136</v>
      </c>
      <c r="AL72" s="453">
        <v>63</v>
      </c>
      <c r="AM72" s="443">
        <v>63</v>
      </c>
      <c r="AN72" s="484">
        <f t="shared" si="22"/>
        <v>126</v>
      </c>
      <c r="AO72" s="67">
        <f t="shared" si="18"/>
        <v>430</v>
      </c>
      <c r="AP72" s="216">
        <f t="shared" si="18"/>
        <v>431</v>
      </c>
      <c r="AQ72" s="217">
        <f t="shared" si="5"/>
        <v>861</v>
      </c>
      <c r="AR72" s="218">
        <f t="shared" si="6"/>
        <v>1731</v>
      </c>
    </row>
    <row r="73" spans="1:44" ht="26.1" customHeight="1" thickBot="1" x14ac:dyDescent="0.35">
      <c r="A73" s="473" t="s">
        <v>54</v>
      </c>
      <c r="B73" s="223">
        <v>48</v>
      </c>
      <c r="C73" s="223">
        <v>48</v>
      </c>
      <c r="D73" s="200">
        <v>96</v>
      </c>
      <c r="E73" s="223">
        <v>49</v>
      </c>
      <c r="F73" s="223">
        <v>50</v>
      </c>
      <c r="G73" s="201">
        <v>99</v>
      </c>
      <c r="H73" s="223">
        <v>144</v>
      </c>
      <c r="I73" s="223">
        <v>143</v>
      </c>
      <c r="J73" s="202">
        <v>287</v>
      </c>
      <c r="K73" s="213">
        <v>25</v>
      </c>
      <c r="L73" s="214">
        <v>25</v>
      </c>
      <c r="M73" s="203">
        <v>50</v>
      </c>
      <c r="N73" s="220">
        <v>28</v>
      </c>
      <c r="O73" s="214">
        <v>28</v>
      </c>
      <c r="P73" s="203">
        <v>56</v>
      </c>
      <c r="Q73" s="223">
        <v>129</v>
      </c>
      <c r="R73" s="223">
        <v>123</v>
      </c>
      <c r="S73" s="206">
        <v>252</v>
      </c>
      <c r="T73" s="207">
        <v>423</v>
      </c>
      <c r="U73" s="207">
        <v>417</v>
      </c>
      <c r="V73" s="208">
        <v>840</v>
      </c>
      <c r="W73" s="137">
        <v>35</v>
      </c>
      <c r="X73" s="138">
        <v>34</v>
      </c>
      <c r="Y73" s="484">
        <v>69</v>
      </c>
      <c r="Z73" s="453">
        <v>30</v>
      </c>
      <c r="AA73" s="443">
        <v>30</v>
      </c>
      <c r="AB73" s="484">
        <f t="shared" si="24"/>
        <v>60</v>
      </c>
      <c r="AC73" s="453">
        <v>26</v>
      </c>
      <c r="AD73" s="443">
        <v>26</v>
      </c>
      <c r="AE73" s="484">
        <f t="shared" si="25"/>
        <v>52</v>
      </c>
      <c r="AF73" s="453">
        <v>26</v>
      </c>
      <c r="AG73" s="443">
        <v>26</v>
      </c>
      <c r="AH73" s="484">
        <f t="shared" si="26"/>
        <v>52</v>
      </c>
      <c r="AI73" s="453">
        <v>33</v>
      </c>
      <c r="AJ73" s="443">
        <v>33</v>
      </c>
      <c r="AK73" s="484">
        <f t="shared" si="21"/>
        <v>66</v>
      </c>
      <c r="AL73" s="453">
        <v>49</v>
      </c>
      <c r="AM73" s="443">
        <v>49</v>
      </c>
      <c r="AN73" s="484">
        <f t="shared" si="22"/>
        <v>98</v>
      </c>
      <c r="AO73" s="67">
        <f t="shared" si="18"/>
        <v>199</v>
      </c>
      <c r="AP73" s="216">
        <f t="shared" si="18"/>
        <v>198</v>
      </c>
      <c r="AQ73" s="217">
        <f t="shared" si="5"/>
        <v>397</v>
      </c>
      <c r="AR73" s="218">
        <f t="shared" si="6"/>
        <v>1237</v>
      </c>
    </row>
    <row r="74" spans="1:44" ht="26.1" customHeight="1" thickBot="1" x14ac:dyDescent="0.35">
      <c r="A74" s="473" t="s">
        <v>55</v>
      </c>
      <c r="B74" s="219">
        <v>119</v>
      </c>
      <c r="C74" s="219">
        <v>119</v>
      </c>
      <c r="D74" s="200">
        <v>238</v>
      </c>
      <c r="E74" s="223">
        <v>133</v>
      </c>
      <c r="F74" s="223">
        <v>132</v>
      </c>
      <c r="G74" s="201">
        <v>265</v>
      </c>
      <c r="H74" s="223">
        <v>156</v>
      </c>
      <c r="I74" s="223">
        <v>156</v>
      </c>
      <c r="J74" s="202">
        <v>312</v>
      </c>
      <c r="K74" s="223">
        <v>149</v>
      </c>
      <c r="L74" s="223">
        <v>149</v>
      </c>
      <c r="M74" s="203">
        <v>298</v>
      </c>
      <c r="N74" s="223">
        <v>165</v>
      </c>
      <c r="O74" s="223">
        <v>166</v>
      </c>
      <c r="P74" s="203">
        <v>331</v>
      </c>
      <c r="Q74" s="223">
        <v>155</v>
      </c>
      <c r="R74" s="223">
        <v>155</v>
      </c>
      <c r="S74" s="206">
        <v>310</v>
      </c>
      <c r="T74" s="207">
        <v>877</v>
      </c>
      <c r="U74" s="207">
        <v>877</v>
      </c>
      <c r="V74" s="208">
        <v>1754</v>
      </c>
      <c r="W74" s="444">
        <v>161</v>
      </c>
      <c r="X74" s="445">
        <v>161</v>
      </c>
      <c r="Y74" s="484">
        <f>W74+X74</f>
        <v>322</v>
      </c>
      <c r="Z74" s="482">
        <v>154</v>
      </c>
      <c r="AA74" s="445">
        <v>154</v>
      </c>
      <c r="AB74" s="484">
        <f t="shared" si="24"/>
        <v>308</v>
      </c>
      <c r="AC74" s="482">
        <v>150</v>
      </c>
      <c r="AD74" s="445">
        <v>150</v>
      </c>
      <c r="AE74" s="484">
        <f t="shared" si="25"/>
        <v>300</v>
      </c>
      <c r="AF74" s="482">
        <v>169</v>
      </c>
      <c r="AG74" s="445">
        <v>169</v>
      </c>
      <c r="AH74" s="484">
        <f t="shared" si="26"/>
        <v>338</v>
      </c>
      <c r="AI74" s="482">
        <v>152</v>
      </c>
      <c r="AJ74" s="445">
        <v>152</v>
      </c>
      <c r="AK74" s="484">
        <f t="shared" si="21"/>
        <v>304</v>
      </c>
      <c r="AL74" s="482">
        <v>158</v>
      </c>
      <c r="AM74" s="445">
        <v>158</v>
      </c>
      <c r="AN74" s="484">
        <f t="shared" si="22"/>
        <v>316</v>
      </c>
      <c r="AO74" s="67">
        <f t="shared" si="18"/>
        <v>944</v>
      </c>
      <c r="AP74" s="216">
        <f t="shared" si="18"/>
        <v>944</v>
      </c>
      <c r="AQ74" s="217">
        <f t="shared" si="5"/>
        <v>1888</v>
      </c>
      <c r="AR74" s="218">
        <f t="shared" si="6"/>
        <v>3642</v>
      </c>
    </row>
    <row r="75" spans="1:44" ht="26.1" customHeight="1" thickBot="1" x14ac:dyDescent="0.35">
      <c r="A75" s="476" t="s">
        <v>76</v>
      </c>
      <c r="B75" s="231">
        <v>5</v>
      </c>
      <c r="C75" s="232">
        <v>5</v>
      </c>
      <c r="D75" s="233">
        <v>10</v>
      </c>
      <c r="E75" s="234">
        <v>12</v>
      </c>
      <c r="F75" s="232">
        <v>12</v>
      </c>
      <c r="G75" s="235">
        <v>24</v>
      </c>
      <c r="H75" s="231">
        <v>9</v>
      </c>
      <c r="I75" s="232">
        <v>9</v>
      </c>
      <c r="J75" s="236">
        <v>18</v>
      </c>
      <c r="K75" s="234">
        <v>2</v>
      </c>
      <c r="L75" s="232">
        <v>2</v>
      </c>
      <c r="M75" s="237">
        <v>4</v>
      </c>
      <c r="N75" s="231">
        <v>6</v>
      </c>
      <c r="O75" s="232">
        <v>6</v>
      </c>
      <c r="P75" s="237">
        <v>12</v>
      </c>
      <c r="Q75" s="234">
        <v>4</v>
      </c>
      <c r="R75" s="232">
        <v>4</v>
      </c>
      <c r="S75" s="238">
        <v>8</v>
      </c>
      <c r="T75" s="239">
        <v>38</v>
      </c>
      <c r="U75" s="239">
        <v>38</v>
      </c>
      <c r="V75" s="240">
        <v>76</v>
      </c>
      <c r="W75" s="241">
        <v>4</v>
      </c>
      <c r="X75" s="242">
        <v>4</v>
      </c>
      <c r="Y75" s="485">
        <v>8</v>
      </c>
      <c r="Z75" s="243">
        <v>6</v>
      </c>
      <c r="AA75" s="242">
        <v>5</v>
      </c>
      <c r="AB75" s="485">
        <v>11</v>
      </c>
      <c r="AC75" s="243">
        <v>4</v>
      </c>
      <c r="AD75" s="242">
        <v>6</v>
      </c>
      <c r="AE75" s="485">
        <v>10</v>
      </c>
      <c r="AF75" s="243">
        <v>5</v>
      </c>
      <c r="AG75" s="242">
        <v>5</v>
      </c>
      <c r="AH75" s="485">
        <v>10</v>
      </c>
      <c r="AI75" s="243">
        <v>9</v>
      </c>
      <c r="AJ75" s="242">
        <v>9</v>
      </c>
      <c r="AK75" s="485">
        <v>18</v>
      </c>
      <c r="AL75" s="243">
        <v>6</v>
      </c>
      <c r="AM75" s="242">
        <v>5</v>
      </c>
      <c r="AN75" s="485">
        <v>11</v>
      </c>
      <c r="AO75" s="244">
        <f t="shared" si="18"/>
        <v>34</v>
      </c>
      <c r="AP75" s="245">
        <f t="shared" si="18"/>
        <v>34</v>
      </c>
      <c r="AQ75" s="246">
        <f t="shared" si="5"/>
        <v>68</v>
      </c>
      <c r="AR75" s="247">
        <f t="shared" si="6"/>
        <v>144</v>
      </c>
    </row>
    <row r="76" spans="1:44" ht="26.1" customHeight="1" thickBot="1" x14ac:dyDescent="0.35">
      <c r="A76" s="477" t="s">
        <v>58</v>
      </c>
      <c r="B76" s="248">
        <v>10322</v>
      </c>
      <c r="C76" s="248">
        <v>10287</v>
      </c>
      <c r="D76" s="248">
        <v>20609</v>
      </c>
      <c r="E76" s="248">
        <v>9365</v>
      </c>
      <c r="F76" s="248">
        <v>9301</v>
      </c>
      <c r="G76" s="248">
        <v>18666</v>
      </c>
      <c r="H76" s="248">
        <v>9903</v>
      </c>
      <c r="I76" s="248">
        <v>9904</v>
      </c>
      <c r="J76" s="248">
        <v>19807</v>
      </c>
      <c r="K76" s="248">
        <v>9157</v>
      </c>
      <c r="L76" s="248">
        <v>9213</v>
      </c>
      <c r="M76" s="248">
        <v>18370</v>
      </c>
      <c r="N76" s="248">
        <v>10094</v>
      </c>
      <c r="O76" s="248">
        <v>9985</v>
      </c>
      <c r="P76" s="248">
        <v>20079</v>
      </c>
      <c r="Q76" s="248">
        <v>9728</v>
      </c>
      <c r="R76" s="248">
        <v>9077</v>
      </c>
      <c r="S76" s="248">
        <v>18805</v>
      </c>
      <c r="T76" s="248">
        <v>58569</v>
      </c>
      <c r="U76" s="248">
        <v>57767</v>
      </c>
      <c r="V76" s="248">
        <v>116336</v>
      </c>
      <c r="W76" s="249">
        <f>SUM(W45:W75)</f>
        <v>11064</v>
      </c>
      <c r="X76" s="249">
        <f t="shared" ref="X76:AR76" si="27">SUM(X45:X75)</f>
        <v>10464</v>
      </c>
      <c r="Y76" s="480">
        <f t="shared" si="27"/>
        <v>21528</v>
      </c>
      <c r="Z76" s="249">
        <f t="shared" si="27"/>
        <v>10778</v>
      </c>
      <c r="AA76" s="249">
        <f t="shared" si="27"/>
        <v>10128</v>
      </c>
      <c r="AB76" s="480">
        <f t="shared" si="27"/>
        <v>20906</v>
      </c>
      <c r="AC76" s="249">
        <f t="shared" si="27"/>
        <v>10755</v>
      </c>
      <c r="AD76" s="249">
        <f t="shared" si="27"/>
        <v>10716</v>
      </c>
      <c r="AE76" s="480">
        <f t="shared" si="27"/>
        <v>21471</v>
      </c>
      <c r="AF76" s="249">
        <f t="shared" si="27"/>
        <v>10672</v>
      </c>
      <c r="AG76" s="249">
        <f t="shared" si="27"/>
        <v>10807</v>
      </c>
      <c r="AH76" s="480">
        <f t="shared" si="27"/>
        <v>21479</v>
      </c>
      <c r="AI76" s="249">
        <f t="shared" si="27"/>
        <v>11439</v>
      </c>
      <c r="AJ76" s="249">
        <f t="shared" si="27"/>
        <v>11361</v>
      </c>
      <c r="AK76" s="480">
        <f t="shared" si="27"/>
        <v>22800</v>
      </c>
      <c r="AL76" s="249">
        <f t="shared" si="27"/>
        <v>12783</v>
      </c>
      <c r="AM76" s="250">
        <f t="shared" si="27"/>
        <v>12453</v>
      </c>
      <c r="AN76" s="478">
        <f t="shared" si="27"/>
        <v>25236</v>
      </c>
      <c r="AO76" s="251">
        <f t="shared" si="27"/>
        <v>67491</v>
      </c>
      <c r="AP76" s="252">
        <f t="shared" si="27"/>
        <v>65929</v>
      </c>
      <c r="AQ76" s="253">
        <f t="shared" si="27"/>
        <v>133420</v>
      </c>
      <c r="AR76" s="254">
        <f t="shared" si="27"/>
        <v>249756</v>
      </c>
    </row>
    <row r="77" spans="1:44" x14ac:dyDescent="0.25">
      <c r="J77" s="25">
        <f>D76+G76+J76</f>
        <v>59082</v>
      </c>
      <c r="S77" s="25"/>
      <c r="V77" s="255"/>
      <c r="W77" s="255"/>
      <c r="X77" s="255"/>
      <c r="AC77" s="182"/>
      <c r="AD77" s="182"/>
      <c r="AE77" s="25"/>
      <c r="AL77" s="182"/>
      <c r="AM77" s="182"/>
      <c r="AN77" s="25"/>
    </row>
    <row r="78" spans="1:44" x14ac:dyDescent="0.25">
      <c r="V78" s="255"/>
      <c r="W78" s="255"/>
      <c r="X78" s="255"/>
    </row>
    <row r="80" spans="1:44" x14ac:dyDescent="0.25">
      <c r="X80" s="25"/>
    </row>
    <row r="81" spans="33:36" x14ac:dyDescent="0.25">
      <c r="AG81" s="25"/>
      <c r="AJ81" s="25"/>
    </row>
  </sheetData>
  <mergeCells count="20">
    <mergeCell ref="Z43:AB43"/>
    <mergeCell ref="AF43:AH43"/>
    <mergeCell ref="AI43:AK43"/>
    <mergeCell ref="AL43:AN43"/>
    <mergeCell ref="Z4:AB4"/>
    <mergeCell ref="AF4:AH4"/>
    <mergeCell ref="AI4:AK4"/>
    <mergeCell ref="AL4:AN4"/>
    <mergeCell ref="W43:Y43"/>
    <mergeCell ref="B4:D4"/>
    <mergeCell ref="E4:G4"/>
    <mergeCell ref="K4:M4"/>
    <mergeCell ref="N4:P4"/>
    <mergeCell ref="Q4:S4"/>
    <mergeCell ref="W4:Y4"/>
    <mergeCell ref="B43:D43"/>
    <mergeCell ref="E43:G43"/>
    <mergeCell ref="K43:M43"/>
    <mergeCell ref="N43:P43"/>
    <mergeCell ref="Q43:S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10"/>
  <sheetViews>
    <sheetView workbookViewId="0">
      <pane xSplit="1" topLeftCell="M1" activePane="topRight" state="frozen"/>
      <selection activeCell="A28" sqref="A28"/>
      <selection pane="topRight" activeCell="AA53" sqref="AA53:AG53"/>
    </sheetView>
  </sheetViews>
  <sheetFormatPr defaultRowHeight="15" x14ac:dyDescent="0.25"/>
  <cols>
    <col min="1" max="21" width="18" customWidth="1"/>
    <col min="22" max="22" width="24.28515625" customWidth="1"/>
    <col min="23" max="23" width="23.7109375" customWidth="1"/>
    <col min="24" max="24" width="24.28515625" customWidth="1"/>
    <col min="25" max="27" width="17.28515625" customWidth="1"/>
    <col min="28" max="33" width="15" customWidth="1"/>
    <col min="34" max="36" width="15.85546875" customWidth="1"/>
    <col min="37" max="39" width="14.7109375" customWidth="1"/>
    <col min="40" max="42" width="16.140625" customWidth="1"/>
    <col min="43" max="43" width="19.28515625" customWidth="1"/>
    <col min="44" max="44" width="25.42578125" customWidth="1"/>
  </cols>
  <sheetData>
    <row r="1" spans="1:44" ht="26.25" x14ac:dyDescent="0.4">
      <c r="S1" s="173" t="s">
        <v>109</v>
      </c>
      <c r="AF1" s="187"/>
      <c r="AG1" s="187"/>
    </row>
    <row r="2" spans="1:44" ht="21.75" thickBot="1" x14ac:dyDescent="0.4">
      <c r="P2" s="174"/>
      <c r="Q2" s="174"/>
      <c r="R2" s="174"/>
      <c r="AF2" s="187"/>
      <c r="AG2" s="187"/>
    </row>
    <row r="3" spans="1:44" ht="15.75" thickBot="1" x14ac:dyDescent="0.3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76"/>
      <c r="X3" s="176"/>
      <c r="Y3" s="176"/>
      <c r="Z3" s="176"/>
      <c r="AA3" s="177"/>
      <c r="AB3" s="178"/>
      <c r="AC3" s="179"/>
      <c r="AD3" s="179"/>
      <c r="AE3" s="179"/>
      <c r="AF3" s="179"/>
      <c r="AG3" s="179"/>
      <c r="AH3" s="180"/>
      <c r="AI3" s="181"/>
      <c r="AJ3" s="176"/>
      <c r="AK3" s="176"/>
      <c r="AL3" s="176"/>
      <c r="AM3" s="176"/>
      <c r="AN3" s="176"/>
      <c r="AO3" s="176"/>
      <c r="AP3" s="176"/>
      <c r="AQ3" s="12"/>
      <c r="AR3" s="13"/>
    </row>
    <row r="4" spans="1:44" ht="19.5" thickBot="1" x14ac:dyDescent="0.35">
      <c r="A4" s="331"/>
      <c r="B4" s="681" t="s">
        <v>78</v>
      </c>
      <c r="C4" s="681"/>
      <c r="D4" s="682"/>
      <c r="E4" s="683" t="s">
        <v>79</v>
      </c>
      <c r="F4" s="681"/>
      <c r="G4" s="682"/>
      <c r="H4" s="179"/>
      <c r="I4" s="190" t="s">
        <v>80</v>
      </c>
      <c r="J4" s="179"/>
      <c r="K4" s="683" t="s">
        <v>81</v>
      </c>
      <c r="L4" s="681"/>
      <c r="M4" s="682"/>
      <c r="N4" s="683" t="s">
        <v>82</v>
      </c>
      <c r="O4" s="681"/>
      <c r="P4" s="682"/>
      <c r="Q4" s="683" t="s">
        <v>83</v>
      </c>
      <c r="R4" s="681"/>
      <c r="S4" s="682"/>
      <c r="T4" s="170" t="s">
        <v>84</v>
      </c>
      <c r="U4" s="332"/>
      <c r="V4" s="333" t="s">
        <v>85</v>
      </c>
      <c r="W4" s="681" t="s">
        <v>3</v>
      </c>
      <c r="X4" s="681"/>
      <c r="Y4" s="685"/>
      <c r="Z4" s="675" t="s">
        <v>4</v>
      </c>
      <c r="AA4" s="675"/>
      <c r="AB4" s="678"/>
      <c r="AC4" s="95"/>
      <c r="AD4" s="96" t="s">
        <v>5</v>
      </c>
      <c r="AE4" s="95"/>
      <c r="AF4" s="679" t="s">
        <v>6</v>
      </c>
      <c r="AG4" s="680"/>
      <c r="AH4" s="678"/>
      <c r="AI4" s="677" t="s">
        <v>7</v>
      </c>
      <c r="AJ4" s="675"/>
      <c r="AK4" s="676"/>
      <c r="AL4" s="677" t="s">
        <v>8</v>
      </c>
      <c r="AM4" s="675"/>
      <c r="AN4" s="676"/>
      <c r="AO4" s="100"/>
      <c r="AP4" s="100"/>
      <c r="AQ4" s="4" t="s">
        <v>86</v>
      </c>
      <c r="AR4" s="5"/>
    </row>
    <row r="5" spans="1:44" ht="19.5" thickBot="1" x14ac:dyDescent="0.35">
      <c r="A5" s="334" t="s">
        <v>9</v>
      </c>
      <c r="B5" s="194" t="s">
        <v>87</v>
      </c>
      <c r="C5" s="195" t="s">
        <v>88</v>
      </c>
      <c r="D5" s="335" t="s">
        <v>58</v>
      </c>
      <c r="E5" s="194" t="s">
        <v>87</v>
      </c>
      <c r="F5" s="195" t="s">
        <v>88</v>
      </c>
      <c r="G5" s="335" t="s">
        <v>58</v>
      </c>
      <c r="H5" s="194" t="s">
        <v>87</v>
      </c>
      <c r="I5" s="195" t="s">
        <v>88</v>
      </c>
      <c r="J5" s="335" t="s">
        <v>58</v>
      </c>
      <c r="K5" s="194" t="s">
        <v>87</v>
      </c>
      <c r="L5" s="195" t="s">
        <v>88</v>
      </c>
      <c r="M5" s="335" t="s">
        <v>58</v>
      </c>
      <c r="N5" s="194" t="s">
        <v>87</v>
      </c>
      <c r="O5" s="195" t="s">
        <v>88</v>
      </c>
      <c r="P5" s="335" t="s">
        <v>58</v>
      </c>
      <c r="Q5" s="194" t="s">
        <v>87</v>
      </c>
      <c r="R5" s="195" t="s">
        <v>88</v>
      </c>
      <c r="S5" s="335" t="s">
        <v>58</v>
      </c>
      <c r="T5" s="194" t="s">
        <v>87</v>
      </c>
      <c r="U5" s="195" t="s">
        <v>88</v>
      </c>
      <c r="V5" s="336" t="s">
        <v>108</v>
      </c>
      <c r="W5" s="194" t="s">
        <v>87</v>
      </c>
      <c r="X5" s="195" t="s">
        <v>88</v>
      </c>
      <c r="Y5" s="335" t="s">
        <v>58</v>
      </c>
      <c r="Z5" s="102" t="s">
        <v>87</v>
      </c>
      <c r="AA5" s="103" t="s">
        <v>88</v>
      </c>
      <c r="AB5" s="104" t="s">
        <v>58</v>
      </c>
      <c r="AC5" s="102" t="s">
        <v>87</v>
      </c>
      <c r="AD5" s="103" t="s">
        <v>88</v>
      </c>
      <c r="AE5" s="104" t="s">
        <v>58</v>
      </c>
      <c r="AF5" s="102" t="s">
        <v>87</v>
      </c>
      <c r="AG5" s="103" t="s">
        <v>88</v>
      </c>
      <c r="AH5" s="104" t="s">
        <v>58</v>
      </c>
      <c r="AI5" s="102" t="s">
        <v>87</v>
      </c>
      <c r="AJ5" s="103" t="s">
        <v>88</v>
      </c>
      <c r="AK5" s="104" t="s">
        <v>58</v>
      </c>
      <c r="AL5" s="102" t="s">
        <v>87</v>
      </c>
      <c r="AM5" s="103" t="s">
        <v>88</v>
      </c>
      <c r="AN5" s="104" t="s">
        <v>58</v>
      </c>
      <c r="AO5" s="108" t="s">
        <v>87</v>
      </c>
      <c r="AP5" s="100" t="s">
        <v>88</v>
      </c>
      <c r="AQ5" s="109" t="s">
        <v>91</v>
      </c>
      <c r="AR5" s="198" t="s">
        <v>92</v>
      </c>
    </row>
    <row r="6" spans="1:44" ht="26.1" customHeight="1" x14ac:dyDescent="0.3">
      <c r="A6" s="504" t="s">
        <v>11</v>
      </c>
      <c r="B6" s="505">
        <v>127051</v>
      </c>
      <c r="C6" s="506">
        <v>145662</v>
      </c>
      <c r="D6" s="507">
        <v>272713</v>
      </c>
      <c r="E6" s="508">
        <v>89229</v>
      </c>
      <c r="F6" s="509">
        <v>108487</v>
      </c>
      <c r="G6" s="507">
        <v>197716</v>
      </c>
      <c r="H6" s="505">
        <v>117775</v>
      </c>
      <c r="I6" s="506">
        <v>124811</v>
      </c>
      <c r="J6" s="510">
        <v>242586</v>
      </c>
      <c r="K6" s="511">
        <v>129809</v>
      </c>
      <c r="L6" s="512">
        <v>133512</v>
      </c>
      <c r="M6" s="513">
        <v>263321</v>
      </c>
      <c r="N6" s="514">
        <v>119596</v>
      </c>
      <c r="O6" s="515">
        <v>135892</v>
      </c>
      <c r="P6" s="513">
        <v>255488</v>
      </c>
      <c r="Q6" s="511">
        <v>130249</v>
      </c>
      <c r="R6" s="512">
        <v>125136</v>
      </c>
      <c r="S6" s="516">
        <v>255385</v>
      </c>
      <c r="T6" s="517">
        <v>713709</v>
      </c>
      <c r="U6" s="518">
        <v>773500</v>
      </c>
      <c r="V6" s="519">
        <v>1487209</v>
      </c>
      <c r="W6" s="520">
        <v>138689</v>
      </c>
      <c r="X6" s="521">
        <v>154969</v>
      </c>
      <c r="Y6" s="522">
        <f t="shared" ref="Y6" si="0">W6+X6</f>
        <v>293658</v>
      </c>
      <c r="Z6" s="523">
        <v>144688</v>
      </c>
      <c r="AA6" s="524">
        <v>148315</v>
      </c>
      <c r="AB6" s="451">
        <v>293003</v>
      </c>
      <c r="AC6" s="523">
        <v>142817</v>
      </c>
      <c r="AD6" s="524">
        <v>143913</v>
      </c>
      <c r="AE6" s="451">
        <v>286730</v>
      </c>
      <c r="AF6" s="525">
        <v>127943</v>
      </c>
      <c r="AG6" s="526">
        <v>127121</v>
      </c>
      <c r="AH6" s="451">
        <v>255064</v>
      </c>
      <c r="AI6" s="525">
        <v>136224</v>
      </c>
      <c r="AJ6" s="526">
        <v>126486</v>
      </c>
      <c r="AK6" s="451">
        <v>262710</v>
      </c>
      <c r="AL6" s="525">
        <v>174382</v>
      </c>
      <c r="AM6" s="526">
        <v>150081</v>
      </c>
      <c r="AN6" s="527">
        <v>324463</v>
      </c>
      <c r="AO6" s="528">
        <f>W6+Z6+AC6+AF6+AI6+AL6</f>
        <v>864743</v>
      </c>
      <c r="AP6" s="529">
        <f>X6+AA6+AD6+AG6+AJ6+AM6</f>
        <v>850885</v>
      </c>
      <c r="AQ6" s="337">
        <f>SUM(AO6:AP6)</f>
        <v>1715628</v>
      </c>
      <c r="AR6" s="530">
        <f>V6+AQ6</f>
        <v>3202837</v>
      </c>
    </row>
    <row r="7" spans="1:44" ht="26.1" customHeight="1" x14ac:dyDescent="0.3">
      <c r="A7" s="531" t="s">
        <v>13</v>
      </c>
      <c r="B7" s="532">
        <v>39499</v>
      </c>
      <c r="C7" s="533">
        <v>43042</v>
      </c>
      <c r="D7" s="507">
        <v>82541</v>
      </c>
      <c r="E7" s="534">
        <v>24454</v>
      </c>
      <c r="F7" s="533">
        <v>29332</v>
      </c>
      <c r="G7" s="507">
        <v>53786</v>
      </c>
      <c r="H7" s="532">
        <v>32927</v>
      </c>
      <c r="I7" s="533">
        <v>38185</v>
      </c>
      <c r="J7" s="510">
        <v>71112</v>
      </c>
      <c r="K7" s="535">
        <v>38278</v>
      </c>
      <c r="L7" s="536">
        <v>42724</v>
      </c>
      <c r="M7" s="513">
        <v>81002</v>
      </c>
      <c r="N7" s="537">
        <v>37298</v>
      </c>
      <c r="O7" s="538">
        <v>42934</v>
      </c>
      <c r="P7" s="513">
        <v>80232</v>
      </c>
      <c r="Q7" s="535">
        <v>46563</v>
      </c>
      <c r="R7" s="536">
        <v>39903</v>
      </c>
      <c r="S7" s="516">
        <v>86466</v>
      </c>
      <c r="T7" s="517">
        <v>219019</v>
      </c>
      <c r="U7" s="518">
        <v>236120</v>
      </c>
      <c r="V7" s="519">
        <v>455139</v>
      </c>
      <c r="W7" s="539">
        <v>44039</v>
      </c>
      <c r="X7" s="540">
        <v>51176</v>
      </c>
      <c r="Y7" s="541">
        <v>95215</v>
      </c>
      <c r="Z7" s="539">
        <v>54039</v>
      </c>
      <c r="AA7" s="540">
        <v>55607</v>
      </c>
      <c r="AB7" s="541">
        <v>109646</v>
      </c>
      <c r="AC7" s="539">
        <v>46858</v>
      </c>
      <c r="AD7" s="540">
        <v>45512</v>
      </c>
      <c r="AE7" s="541">
        <v>92370</v>
      </c>
      <c r="AF7" s="542">
        <v>41621</v>
      </c>
      <c r="AG7" s="543">
        <v>44435</v>
      </c>
      <c r="AH7" s="541">
        <v>86056</v>
      </c>
      <c r="AI7" s="542">
        <v>45374</v>
      </c>
      <c r="AJ7" s="543">
        <v>44700</v>
      </c>
      <c r="AK7" s="541">
        <v>90074</v>
      </c>
      <c r="AL7" s="542">
        <v>55894</v>
      </c>
      <c r="AM7" s="543">
        <v>54326</v>
      </c>
      <c r="AN7" s="544">
        <v>110220</v>
      </c>
      <c r="AO7" s="545">
        <f t="shared" ref="AO7:AP25" si="1">W7+Z7+AC7+AF7+AI7+AL7</f>
        <v>287825</v>
      </c>
      <c r="AP7" s="546">
        <f t="shared" si="1"/>
        <v>295756</v>
      </c>
      <c r="AQ7" s="338">
        <f t="shared" ref="AQ7:AQ25" si="2">SUM(AO7:AP7)</f>
        <v>583581</v>
      </c>
      <c r="AR7" s="547">
        <f t="shared" ref="AR7:AR25" si="3">V7+AQ7</f>
        <v>1038720</v>
      </c>
    </row>
    <row r="8" spans="1:44" ht="26.1" customHeight="1" x14ac:dyDescent="0.3">
      <c r="A8" s="531" t="s">
        <v>15</v>
      </c>
      <c r="B8" s="219">
        <v>4140</v>
      </c>
      <c r="C8" s="219">
        <v>6287</v>
      </c>
      <c r="D8" s="507">
        <v>10427</v>
      </c>
      <c r="E8" s="534">
        <v>2587</v>
      </c>
      <c r="F8" s="533">
        <v>3355</v>
      </c>
      <c r="G8" s="507">
        <v>5942</v>
      </c>
      <c r="H8" s="532">
        <v>2762</v>
      </c>
      <c r="I8" s="533">
        <v>2942</v>
      </c>
      <c r="J8" s="510">
        <v>5704</v>
      </c>
      <c r="K8" s="535">
        <v>2904</v>
      </c>
      <c r="L8" s="536">
        <v>2870</v>
      </c>
      <c r="M8" s="513">
        <v>5774</v>
      </c>
      <c r="N8" s="219">
        <v>2690</v>
      </c>
      <c r="O8" s="219">
        <v>2974</v>
      </c>
      <c r="P8" s="513">
        <v>5664</v>
      </c>
      <c r="Q8" s="535">
        <v>2740</v>
      </c>
      <c r="R8" s="536">
        <v>2293</v>
      </c>
      <c r="S8" s="516">
        <v>5033</v>
      </c>
      <c r="T8" s="517">
        <v>17823</v>
      </c>
      <c r="U8" s="518">
        <v>20721</v>
      </c>
      <c r="V8" s="519">
        <v>38544</v>
      </c>
      <c r="W8" s="520">
        <v>3578</v>
      </c>
      <c r="X8" s="521">
        <v>4528</v>
      </c>
      <c r="Y8" s="522">
        <v>8106</v>
      </c>
      <c r="Z8" s="521">
        <v>4183</v>
      </c>
      <c r="AA8" s="521">
        <v>4868</v>
      </c>
      <c r="AB8" s="548">
        <v>9051</v>
      </c>
      <c r="AC8" s="521">
        <v>5721</v>
      </c>
      <c r="AD8" s="521">
        <v>5115</v>
      </c>
      <c r="AE8" s="548">
        <v>10836</v>
      </c>
      <c r="AF8" s="521">
        <v>4186</v>
      </c>
      <c r="AG8" s="521">
        <v>4348</v>
      </c>
      <c r="AH8" s="548">
        <v>8534</v>
      </c>
      <c r="AI8" s="521">
        <v>4787</v>
      </c>
      <c r="AJ8" s="521">
        <v>4158</v>
      </c>
      <c r="AK8" s="548">
        <v>8945</v>
      </c>
      <c r="AL8" s="521">
        <v>10247</v>
      </c>
      <c r="AM8" s="549">
        <v>5655</v>
      </c>
      <c r="AN8" s="540">
        <v>15902</v>
      </c>
      <c r="AO8" s="545">
        <f t="shared" si="1"/>
        <v>32702</v>
      </c>
      <c r="AP8" s="546">
        <f t="shared" si="1"/>
        <v>28672</v>
      </c>
      <c r="AQ8" s="338">
        <f t="shared" si="2"/>
        <v>61374</v>
      </c>
      <c r="AR8" s="547">
        <f t="shared" si="3"/>
        <v>99918</v>
      </c>
    </row>
    <row r="9" spans="1:44" ht="26.1" customHeight="1" x14ac:dyDescent="0.3">
      <c r="A9" s="531" t="s">
        <v>17</v>
      </c>
      <c r="B9" s="219">
        <v>13758</v>
      </c>
      <c r="C9" s="219">
        <v>7014</v>
      </c>
      <c r="D9" s="507">
        <v>20772</v>
      </c>
      <c r="E9" s="219">
        <v>8723</v>
      </c>
      <c r="F9" s="219">
        <v>5931</v>
      </c>
      <c r="G9" s="507">
        <v>14654</v>
      </c>
      <c r="H9" s="550">
        <v>6759</v>
      </c>
      <c r="I9" s="550">
        <v>6424</v>
      </c>
      <c r="J9" s="510">
        <v>13183</v>
      </c>
      <c r="K9" s="219">
        <v>8486</v>
      </c>
      <c r="L9" s="219">
        <v>10844</v>
      </c>
      <c r="M9" s="513">
        <v>19330</v>
      </c>
      <c r="N9" s="550">
        <v>8164</v>
      </c>
      <c r="O9" s="551">
        <v>15275</v>
      </c>
      <c r="P9" s="513">
        <v>23439</v>
      </c>
      <c r="Q9" s="535">
        <v>7449</v>
      </c>
      <c r="R9" s="536">
        <v>4504</v>
      </c>
      <c r="S9" s="516">
        <v>11953</v>
      </c>
      <c r="T9" s="517">
        <v>53339</v>
      </c>
      <c r="U9" s="518">
        <v>49992</v>
      </c>
      <c r="V9" s="519">
        <v>103331</v>
      </c>
      <c r="W9" s="552">
        <v>3989</v>
      </c>
      <c r="X9" s="553">
        <v>7396</v>
      </c>
      <c r="Y9" s="451">
        <v>11385</v>
      </c>
      <c r="Z9" s="521">
        <v>11430</v>
      </c>
      <c r="AA9" s="521">
        <v>7714</v>
      </c>
      <c r="AB9" s="554">
        <v>19144</v>
      </c>
      <c r="AC9" s="539">
        <v>4790</v>
      </c>
      <c r="AD9" s="540">
        <v>3704</v>
      </c>
      <c r="AE9" s="541">
        <v>8494</v>
      </c>
      <c r="AF9" s="542">
        <v>4197</v>
      </c>
      <c r="AG9" s="543">
        <v>4756</v>
      </c>
      <c r="AH9" s="541">
        <v>8953</v>
      </c>
      <c r="AI9" s="542">
        <v>6093</v>
      </c>
      <c r="AJ9" s="543">
        <v>9388</v>
      </c>
      <c r="AK9" s="541">
        <v>15481</v>
      </c>
      <c r="AL9" s="521">
        <v>9364</v>
      </c>
      <c r="AM9" s="549">
        <v>11289</v>
      </c>
      <c r="AN9" s="540">
        <v>20653</v>
      </c>
      <c r="AO9" s="545">
        <f t="shared" si="1"/>
        <v>39863</v>
      </c>
      <c r="AP9" s="546">
        <f t="shared" si="1"/>
        <v>44247</v>
      </c>
      <c r="AQ9" s="338">
        <f t="shared" si="2"/>
        <v>84110</v>
      </c>
      <c r="AR9" s="547">
        <f t="shared" si="3"/>
        <v>187441</v>
      </c>
    </row>
    <row r="10" spans="1:44" ht="26.1" customHeight="1" x14ac:dyDescent="0.3">
      <c r="A10" s="531" t="s">
        <v>19</v>
      </c>
      <c r="B10" s="555">
        <v>2877</v>
      </c>
      <c r="C10" s="509">
        <v>4342</v>
      </c>
      <c r="D10" s="507">
        <v>7219</v>
      </c>
      <c r="E10" s="219">
        <v>1048</v>
      </c>
      <c r="F10" s="219">
        <v>1901</v>
      </c>
      <c r="G10" s="507">
        <v>2949</v>
      </c>
      <c r="H10" s="219">
        <v>1072</v>
      </c>
      <c r="I10" s="219">
        <v>2706</v>
      </c>
      <c r="J10" s="510">
        <v>3778</v>
      </c>
      <c r="K10" s="511">
        <v>2107</v>
      </c>
      <c r="L10" s="512">
        <v>2148</v>
      </c>
      <c r="M10" s="513">
        <v>4255</v>
      </c>
      <c r="N10" s="556">
        <v>1923</v>
      </c>
      <c r="O10" s="538">
        <v>2390</v>
      </c>
      <c r="P10" s="513">
        <v>4313</v>
      </c>
      <c r="Q10" s="535">
        <v>1803</v>
      </c>
      <c r="R10" s="536">
        <v>1775</v>
      </c>
      <c r="S10" s="516">
        <v>3578</v>
      </c>
      <c r="T10" s="517">
        <v>10830</v>
      </c>
      <c r="U10" s="518">
        <v>15262</v>
      </c>
      <c r="V10" s="519">
        <v>26092</v>
      </c>
      <c r="W10" s="521">
        <v>1904</v>
      </c>
      <c r="X10" s="521">
        <v>2196</v>
      </c>
      <c r="Y10" s="522">
        <v>4100</v>
      </c>
      <c r="Z10" s="448">
        <v>2063</v>
      </c>
      <c r="AA10" s="449">
        <v>2258</v>
      </c>
      <c r="AB10" s="451">
        <v>4321</v>
      </c>
      <c r="AC10" s="448">
        <v>0</v>
      </c>
      <c r="AD10" s="449">
        <v>0</v>
      </c>
      <c r="AE10" s="451">
        <v>0</v>
      </c>
      <c r="AF10" s="542"/>
      <c r="AG10" s="543"/>
      <c r="AH10" s="541">
        <v>0</v>
      </c>
      <c r="AI10" s="542"/>
      <c r="AJ10" s="543"/>
      <c r="AK10" s="541">
        <v>0</v>
      </c>
      <c r="AL10" s="542"/>
      <c r="AM10" s="543"/>
      <c r="AN10" s="544">
        <v>0</v>
      </c>
      <c r="AO10" s="545">
        <f t="shared" si="1"/>
        <v>3967</v>
      </c>
      <c r="AP10" s="546">
        <f t="shared" si="1"/>
        <v>4454</v>
      </c>
      <c r="AQ10" s="338">
        <f t="shared" si="2"/>
        <v>8421</v>
      </c>
      <c r="AR10" s="547">
        <f t="shared" si="3"/>
        <v>34513</v>
      </c>
    </row>
    <row r="11" spans="1:44" ht="26.1" customHeight="1" x14ac:dyDescent="0.3">
      <c r="A11" s="531" t="s">
        <v>22</v>
      </c>
      <c r="B11" s="532">
        <v>0</v>
      </c>
      <c r="C11" s="533">
        <v>0</v>
      </c>
      <c r="D11" s="507">
        <v>0</v>
      </c>
      <c r="E11" s="534">
        <v>0</v>
      </c>
      <c r="F11" s="533">
        <v>0</v>
      </c>
      <c r="G11" s="507">
        <v>0</v>
      </c>
      <c r="H11" s="532">
        <v>2</v>
      </c>
      <c r="I11" s="533">
        <v>0</v>
      </c>
      <c r="J11" s="510">
        <v>2</v>
      </c>
      <c r="K11" s="535">
        <v>14</v>
      </c>
      <c r="L11" s="536">
        <v>0</v>
      </c>
      <c r="M11" s="513">
        <v>14</v>
      </c>
      <c r="N11" s="537">
        <v>0</v>
      </c>
      <c r="O11" s="538">
        <v>0</v>
      </c>
      <c r="P11" s="513">
        <v>0</v>
      </c>
      <c r="Q11" s="535">
        <v>12</v>
      </c>
      <c r="R11" s="536">
        <v>0</v>
      </c>
      <c r="S11" s="516">
        <v>12</v>
      </c>
      <c r="T11" s="517">
        <v>28</v>
      </c>
      <c r="U11" s="518">
        <v>0</v>
      </c>
      <c r="V11" s="519">
        <v>28</v>
      </c>
      <c r="W11" s="539">
        <v>0</v>
      </c>
      <c r="X11" s="540">
        <v>2757</v>
      </c>
      <c r="Y11" s="541">
        <v>2757</v>
      </c>
      <c r="Z11" s="539">
        <v>2239</v>
      </c>
      <c r="AA11" s="540">
        <v>868</v>
      </c>
      <c r="AB11" s="541">
        <v>3107</v>
      </c>
      <c r="AC11" s="521">
        <v>1467</v>
      </c>
      <c r="AD11" s="521">
        <v>12</v>
      </c>
      <c r="AE11" s="548">
        <v>1479</v>
      </c>
      <c r="AF11" s="542">
        <v>3</v>
      </c>
      <c r="AG11" s="543">
        <v>0</v>
      </c>
      <c r="AH11" s="541">
        <v>3</v>
      </c>
      <c r="AI11" s="542">
        <v>47</v>
      </c>
      <c r="AJ11" s="543">
        <v>0</v>
      </c>
      <c r="AK11" s="541">
        <v>47</v>
      </c>
      <c r="AL11" s="542">
        <v>0</v>
      </c>
      <c r="AM11" s="543"/>
      <c r="AN11" s="544">
        <v>0</v>
      </c>
      <c r="AO11" s="545">
        <f t="shared" si="1"/>
        <v>3756</v>
      </c>
      <c r="AP11" s="546">
        <f t="shared" si="1"/>
        <v>3637</v>
      </c>
      <c r="AQ11" s="338">
        <f t="shared" si="2"/>
        <v>7393</v>
      </c>
      <c r="AR11" s="547">
        <f t="shared" si="3"/>
        <v>7421</v>
      </c>
    </row>
    <row r="12" spans="1:44" ht="26.1" customHeight="1" x14ac:dyDescent="0.3">
      <c r="A12" s="557" t="s">
        <v>24</v>
      </c>
      <c r="B12" s="532"/>
      <c r="C12" s="533"/>
      <c r="D12" s="507">
        <v>0</v>
      </c>
      <c r="E12" s="558"/>
      <c r="F12" s="559"/>
      <c r="G12" s="507">
        <v>0</v>
      </c>
      <c r="H12" s="532"/>
      <c r="I12" s="533"/>
      <c r="J12" s="510">
        <v>0</v>
      </c>
      <c r="K12" s="558"/>
      <c r="L12" s="559"/>
      <c r="M12" s="513">
        <v>0</v>
      </c>
      <c r="N12" s="532"/>
      <c r="O12" s="533"/>
      <c r="P12" s="513">
        <v>0</v>
      </c>
      <c r="Q12" s="534"/>
      <c r="R12" s="533"/>
      <c r="S12" s="516">
        <v>0</v>
      </c>
      <c r="T12" s="517">
        <v>0</v>
      </c>
      <c r="U12" s="518">
        <v>0</v>
      </c>
      <c r="V12" s="519">
        <v>0</v>
      </c>
      <c r="W12" s="539">
        <v>73</v>
      </c>
      <c r="X12" s="540">
        <v>183</v>
      </c>
      <c r="Y12" s="541">
        <v>256</v>
      </c>
      <c r="Z12" s="539">
        <v>20</v>
      </c>
      <c r="AA12" s="540">
        <v>130</v>
      </c>
      <c r="AB12" s="541">
        <v>150</v>
      </c>
      <c r="AC12" s="539">
        <v>0</v>
      </c>
      <c r="AD12" s="540">
        <v>0</v>
      </c>
      <c r="AE12" s="541">
        <v>0</v>
      </c>
      <c r="AF12" s="542">
        <v>0</v>
      </c>
      <c r="AG12" s="543">
        <v>0</v>
      </c>
      <c r="AH12" s="541">
        <v>0</v>
      </c>
      <c r="AI12" s="542">
        <v>0</v>
      </c>
      <c r="AJ12" s="543">
        <v>0</v>
      </c>
      <c r="AK12" s="541">
        <v>0</v>
      </c>
      <c r="AL12" s="542">
        <v>0</v>
      </c>
      <c r="AM12" s="543">
        <v>0</v>
      </c>
      <c r="AN12" s="544">
        <v>0</v>
      </c>
      <c r="AO12" s="545">
        <f t="shared" si="1"/>
        <v>93</v>
      </c>
      <c r="AP12" s="546">
        <f t="shared" si="1"/>
        <v>313</v>
      </c>
      <c r="AQ12" s="338">
        <f t="shared" si="2"/>
        <v>406</v>
      </c>
      <c r="AR12" s="547">
        <f t="shared" si="3"/>
        <v>406</v>
      </c>
    </row>
    <row r="13" spans="1:44" ht="26.1" customHeight="1" x14ac:dyDescent="0.3">
      <c r="A13" s="531" t="s">
        <v>26</v>
      </c>
      <c r="B13" s="560"/>
      <c r="C13" s="561"/>
      <c r="D13" s="507">
        <v>0</v>
      </c>
      <c r="E13" s="534">
        <v>0</v>
      </c>
      <c r="F13" s="533">
        <v>0</v>
      </c>
      <c r="G13" s="507">
        <v>0</v>
      </c>
      <c r="H13" s="532">
        <v>0</v>
      </c>
      <c r="I13" s="533">
        <v>0</v>
      </c>
      <c r="J13" s="510">
        <v>0</v>
      </c>
      <c r="K13" s="535">
        <v>0</v>
      </c>
      <c r="L13" s="536">
        <v>0</v>
      </c>
      <c r="M13" s="513">
        <v>0</v>
      </c>
      <c r="N13" s="537">
        <v>0</v>
      </c>
      <c r="O13" s="538">
        <v>1069</v>
      </c>
      <c r="P13" s="513">
        <v>1069</v>
      </c>
      <c r="Q13" s="535">
        <v>1119</v>
      </c>
      <c r="R13" s="536"/>
      <c r="S13" s="516">
        <v>1119</v>
      </c>
      <c r="T13" s="517">
        <v>1119</v>
      </c>
      <c r="U13" s="518">
        <v>1069</v>
      </c>
      <c r="V13" s="519">
        <v>2188</v>
      </c>
      <c r="W13" s="539">
        <v>0</v>
      </c>
      <c r="X13" s="540">
        <v>2528</v>
      </c>
      <c r="Y13" s="541">
        <v>2528</v>
      </c>
      <c r="Z13" s="539">
        <v>2174</v>
      </c>
      <c r="AA13" s="540">
        <v>2569</v>
      </c>
      <c r="AB13" s="541">
        <v>4743</v>
      </c>
      <c r="AC13" s="539">
        <v>3494</v>
      </c>
      <c r="AD13" s="540">
        <v>0</v>
      </c>
      <c r="AE13" s="541">
        <v>3494</v>
      </c>
      <c r="AF13" s="542">
        <v>0</v>
      </c>
      <c r="AG13" s="543">
        <v>0</v>
      </c>
      <c r="AH13" s="541">
        <v>0</v>
      </c>
      <c r="AI13" s="542">
        <v>0</v>
      </c>
      <c r="AJ13" s="543">
        <v>0</v>
      </c>
      <c r="AK13" s="541">
        <v>0</v>
      </c>
      <c r="AL13" s="542">
        <v>0</v>
      </c>
      <c r="AM13" s="543">
        <v>0</v>
      </c>
      <c r="AN13" s="544">
        <v>0</v>
      </c>
      <c r="AO13" s="545">
        <f t="shared" si="1"/>
        <v>5668</v>
      </c>
      <c r="AP13" s="546">
        <f t="shared" si="1"/>
        <v>5097</v>
      </c>
      <c r="AQ13" s="338">
        <f t="shared" si="2"/>
        <v>10765</v>
      </c>
      <c r="AR13" s="547">
        <f t="shared" si="3"/>
        <v>12953</v>
      </c>
    </row>
    <row r="14" spans="1:44" ht="26.1" customHeight="1" x14ac:dyDescent="0.3">
      <c r="A14" s="557" t="s">
        <v>29</v>
      </c>
      <c r="B14" s="560"/>
      <c r="C14" s="561"/>
      <c r="D14" s="507">
        <v>0</v>
      </c>
      <c r="E14" s="558">
        <v>15</v>
      </c>
      <c r="F14" s="559">
        <v>23</v>
      </c>
      <c r="G14" s="507">
        <v>38</v>
      </c>
      <c r="H14" s="532">
        <v>6</v>
      </c>
      <c r="I14" s="533">
        <v>0</v>
      </c>
      <c r="J14" s="510">
        <v>6</v>
      </c>
      <c r="K14" s="534">
        <v>1618</v>
      </c>
      <c r="L14" s="533">
        <v>1948</v>
      </c>
      <c r="M14" s="513">
        <v>3566</v>
      </c>
      <c r="N14" s="219">
        <v>4</v>
      </c>
      <c r="O14" s="219">
        <v>1115</v>
      </c>
      <c r="P14" s="513">
        <v>1119</v>
      </c>
      <c r="Q14" s="219">
        <v>1605</v>
      </c>
      <c r="R14" s="219">
        <v>4</v>
      </c>
      <c r="S14" s="516">
        <v>1609</v>
      </c>
      <c r="T14" s="517">
        <v>3248</v>
      </c>
      <c r="U14" s="518">
        <v>3090</v>
      </c>
      <c r="V14" s="519">
        <v>6338</v>
      </c>
      <c r="W14" s="539">
        <v>107</v>
      </c>
      <c r="X14" s="540">
        <v>1833</v>
      </c>
      <c r="Y14" s="541">
        <v>1940</v>
      </c>
      <c r="Z14" s="539">
        <v>1621</v>
      </c>
      <c r="AA14" s="540">
        <v>1468</v>
      </c>
      <c r="AB14" s="541">
        <v>3089</v>
      </c>
      <c r="AC14" s="539">
        <v>3047</v>
      </c>
      <c r="AD14" s="540">
        <v>540</v>
      </c>
      <c r="AE14" s="541">
        <v>3587</v>
      </c>
      <c r="AF14" s="542">
        <v>396</v>
      </c>
      <c r="AG14" s="543">
        <v>402</v>
      </c>
      <c r="AH14" s="541">
        <v>798</v>
      </c>
      <c r="AI14" s="542">
        <v>13</v>
      </c>
      <c r="AJ14" s="543">
        <v>52</v>
      </c>
      <c r="AK14" s="541">
        <v>65</v>
      </c>
      <c r="AL14" s="521">
        <v>14</v>
      </c>
      <c r="AM14" s="549">
        <v>13</v>
      </c>
      <c r="AN14" s="540">
        <v>27</v>
      </c>
      <c r="AO14" s="545">
        <f t="shared" si="1"/>
        <v>5198</v>
      </c>
      <c r="AP14" s="546">
        <f t="shared" si="1"/>
        <v>4308</v>
      </c>
      <c r="AQ14" s="338">
        <f t="shared" si="2"/>
        <v>9506</v>
      </c>
      <c r="AR14" s="547">
        <f t="shared" si="3"/>
        <v>15844</v>
      </c>
    </row>
    <row r="15" spans="1:44" ht="26.1" customHeight="1" x14ac:dyDescent="0.3">
      <c r="A15" s="562" t="s">
        <v>31</v>
      </c>
      <c r="B15" s="560"/>
      <c r="C15" s="561"/>
      <c r="D15" s="507">
        <v>0</v>
      </c>
      <c r="E15" s="560"/>
      <c r="F15" s="561"/>
      <c r="G15" s="507">
        <v>0</v>
      </c>
      <c r="H15" s="560"/>
      <c r="I15" s="561"/>
      <c r="J15" s="510">
        <v>0</v>
      </c>
      <c r="K15" s="534"/>
      <c r="L15" s="533"/>
      <c r="M15" s="513">
        <v>0</v>
      </c>
      <c r="N15" s="563"/>
      <c r="O15" s="559"/>
      <c r="P15" s="513">
        <v>0</v>
      </c>
      <c r="Q15" s="564"/>
      <c r="R15" s="564"/>
      <c r="S15" s="516">
        <v>0</v>
      </c>
      <c r="T15" s="517">
        <v>0</v>
      </c>
      <c r="U15" s="518">
        <v>0</v>
      </c>
      <c r="V15" s="519">
        <v>0</v>
      </c>
      <c r="W15" s="539"/>
      <c r="X15" s="540"/>
      <c r="Y15" s="451">
        <v>0</v>
      </c>
      <c r="Z15" s="539"/>
      <c r="AA15" s="540"/>
      <c r="AB15" s="451">
        <v>0</v>
      </c>
      <c r="AC15" s="539"/>
      <c r="AD15" s="540"/>
      <c r="AE15" s="451">
        <v>0</v>
      </c>
      <c r="AF15" s="542"/>
      <c r="AG15" s="543"/>
      <c r="AH15" s="451">
        <v>0</v>
      </c>
      <c r="AI15" s="542"/>
      <c r="AJ15" s="543"/>
      <c r="AK15" s="451">
        <v>0</v>
      </c>
      <c r="AL15" s="542"/>
      <c r="AM15" s="543"/>
      <c r="AN15" s="527">
        <v>0</v>
      </c>
      <c r="AO15" s="545">
        <f t="shared" si="1"/>
        <v>0</v>
      </c>
      <c r="AP15" s="546">
        <f t="shared" si="1"/>
        <v>0</v>
      </c>
      <c r="AQ15" s="338">
        <f t="shared" si="2"/>
        <v>0</v>
      </c>
      <c r="AR15" s="547">
        <f t="shared" si="3"/>
        <v>0</v>
      </c>
    </row>
    <row r="16" spans="1:44" ht="26.1" customHeight="1" x14ac:dyDescent="0.3">
      <c r="A16" s="565" t="s">
        <v>34</v>
      </c>
      <c r="B16" s="219">
        <v>931</v>
      </c>
      <c r="C16" s="219">
        <v>479</v>
      </c>
      <c r="D16" s="507">
        <v>1410</v>
      </c>
      <c r="E16" s="560"/>
      <c r="F16" s="561"/>
      <c r="G16" s="507">
        <v>0</v>
      </c>
      <c r="H16" s="560"/>
      <c r="I16" s="561"/>
      <c r="J16" s="510">
        <v>0</v>
      </c>
      <c r="K16" s="535">
        <v>611</v>
      </c>
      <c r="L16" s="536"/>
      <c r="M16" s="513">
        <v>611</v>
      </c>
      <c r="N16" s="219">
        <v>281</v>
      </c>
      <c r="O16" s="219">
        <v>523</v>
      </c>
      <c r="P16" s="513">
        <v>804</v>
      </c>
      <c r="Q16" s="219">
        <v>554</v>
      </c>
      <c r="R16" s="219">
        <v>208</v>
      </c>
      <c r="S16" s="516">
        <v>762</v>
      </c>
      <c r="T16" s="517">
        <v>2377</v>
      </c>
      <c r="U16" s="518">
        <v>1210</v>
      </c>
      <c r="V16" s="519">
        <v>3587</v>
      </c>
      <c r="W16" s="539">
        <v>1</v>
      </c>
      <c r="X16" s="540">
        <v>2211</v>
      </c>
      <c r="Y16" s="541">
        <v>2212</v>
      </c>
      <c r="Z16" s="539">
        <v>0</v>
      </c>
      <c r="AA16" s="540">
        <v>561</v>
      </c>
      <c r="AB16" s="541">
        <v>561</v>
      </c>
      <c r="AC16" s="539">
        <v>2692</v>
      </c>
      <c r="AD16" s="540">
        <v>1</v>
      </c>
      <c r="AE16" s="541">
        <v>2693</v>
      </c>
      <c r="AF16" s="542">
        <v>1</v>
      </c>
      <c r="AG16" s="543">
        <v>1</v>
      </c>
      <c r="AH16" s="541">
        <v>2</v>
      </c>
      <c r="AI16" s="542">
        <v>0</v>
      </c>
      <c r="AJ16" s="543">
        <v>0</v>
      </c>
      <c r="AK16" s="541">
        <v>0</v>
      </c>
      <c r="AL16" s="521">
        <v>297</v>
      </c>
      <c r="AM16" s="549">
        <v>298</v>
      </c>
      <c r="AN16" s="540">
        <v>595</v>
      </c>
      <c r="AO16" s="545">
        <f t="shared" si="1"/>
        <v>2991</v>
      </c>
      <c r="AP16" s="546">
        <f t="shared" si="1"/>
        <v>3072</v>
      </c>
      <c r="AQ16" s="338">
        <f t="shared" si="2"/>
        <v>6063</v>
      </c>
      <c r="AR16" s="547">
        <f t="shared" si="3"/>
        <v>9650</v>
      </c>
    </row>
    <row r="17" spans="1:46" ht="26.1" customHeight="1" x14ac:dyDescent="0.3">
      <c r="A17" s="565" t="s">
        <v>36</v>
      </c>
      <c r="B17" s="560"/>
      <c r="C17" s="561"/>
      <c r="D17" s="507">
        <v>0</v>
      </c>
      <c r="E17" s="560"/>
      <c r="F17" s="561"/>
      <c r="G17" s="507">
        <v>0</v>
      </c>
      <c r="H17" s="560"/>
      <c r="I17" s="561"/>
      <c r="J17" s="510">
        <v>0</v>
      </c>
      <c r="K17" s="534"/>
      <c r="L17" s="533"/>
      <c r="M17" s="513">
        <v>0</v>
      </c>
      <c r="N17" s="566"/>
      <c r="O17" s="566"/>
      <c r="P17" s="513">
        <v>0</v>
      </c>
      <c r="Q17" s="561"/>
      <c r="R17" s="561"/>
      <c r="S17" s="516">
        <v>0</v>
      </c>
      <c r="T17" s="517">
        <v>0</v>
      </c>
      <c r="U17" s="518">
        <v>0</v>
      </c>
      <c r="V17" s="519">
        <v>0</v>
      </c>
      <c r="W17" s="539">
        <v>1</v>
      </c>
      <c r="X17" s="540">
        <v>2656</v>
      </c>
      <c r="Y17" s="541">
        <v>2657</v>
      </c>
      <c r="Z17" s="539">
        <v>1641</v>
      </c>
      <c r="AA17" s="540">
        <v>0</v>
      </c>
      <c r="AB17" s="541">
        <v>1641</v>
      </c>
      <c r="AC17" s="539">
        <v>987</v>
      </c>
      <c r="AD17" s="540">
        <v>0</v>
      </c>
      <c r="AE17" s="541">
        <v>987</v>
      </c>
      <c r="AF17" s="542"/>
      <c r="AG17" s="543"/>
      <c r="AH17" s="541">
        <v>0</v>
      </c>
      <c r="AI17" s="542"/>
      <c r="AJ17" s="543"/>
      <c r="AK17" s="541">
        <v>0</v>
      </c>
      <c r="AL17" s="542"/>
      <c r="AM17" s="543"/>
      <c r="AN17" s="544">
        <v>0</v>
      </c>
      <c r="AO17" s="545">
        <f t="shared" si="1"/>
        <v>2629</v>
      </c>
      <c r="AP17" s="546">
        <f t="shared" si="1"/>
        <v>2656</v>
      </c>
      <c r="AQ17" s="338">
        <f t="shared" si="2"/>
        <v>5285</v>
      </c>
      <c r="AR17" s="547">
        <f t="shared" si="3"/>
        <v>5285</v>
      </c>
    </row>
    <row r="18" spans="1:46" ht="26.1" customHeight="1" x14ac:dyDescent="0.3">
      <c r="A18" s="565" t="s">
        <v>110</v>
      </c>
      <c r="B18" s="560"/>
      <c r="C18" s="561"/>
      <c r="D18" s="507">
        <v>0</v>
      </c>
      <c r="E18" s="560"/>
      <c r="F18" s="561"/>
      <c r="G18" s="507">
        <v>0</v>
      </c>
      <c r="H18" s="560"/>
      <c r="I18" s="561"/>
      <c r="J18" s="510">
        <v>0</v>
      </c>
      <c r="K18" s="558"/>
      <c r="L18" s="559"/>
      <c r="M18" s="513">
        <v>0</v>
      </c>
      <c r="N18" s="567"/>
      <c r="O18" s="567"/>
      <c r="P18" s="513">
        <v>0</v>
      </c>
      <c r="Q18" s="564"/>
      <c r="R18" s="564"/>
      <c r="S18" s="516">
        <v>0</v>
      </c>
      <c r="T18" s="517">
        <v>0</v>
      </c>
      <c r="U18" s="518">
        <v>0</v>
      </c>
      <c r="V18" s="519">
        <v>0</v>
      </c>
      <c r="W18" s="521">
        <v>0</v>
      </c>
      <c r="X18" s="521">
        <v>1120</v>
      </c>
      <c r="Y18" s="522">
        <v>1120</v>
      </c>
      <c r="Z18" s="521">
        <v>0</v>
      </c>
      <c r="AA18" s="521">
        <v>2247</v>
      </c>
      <c r="AB18" s="568">
        <v>2247</v>
      </c>
      <c r="AC18" s="521">
        <v>3201</v>
      </c>
      <c r="AD18" s="521">
        <v>0</v>
      </c>
      <c r="AE18" s="568">
        <v>3201</v>
      </c>
      <c r="AF18" s="542"/>
      <c r="AG18" s="543"/>
      <c r="AH18" s="568">
        <v>0</v>
      </c>
      <c r="AI18" s="542"/>
      <c r="AJ18" s="543"/>
      <c r="AK18" s="569"/>
      <c r="AL18" s="542"/>
      <c r="AM18" s="543"/>
      <c r="AN18" s="570"/>
      <c r="AO18" s="545">
        <f t="shared" si="1"/>
        <v>3201</v>
      </c>
      <c r="AP18" s="546">
        <f t="shared" si="1"/>
        <v>3367</v>
      </c>
      <c r="AQ18" s="338">
        <f t="shared" si="2"/>
        <v>6568</v>
      </c>
      <c r="AR18" s="547">
        <f t="shared" si="3"/>
        <v>6568</v>
      </c>
    </row>
    <row r="19" spans="1:46" ht="26.1" customHeight="1" x14ac:dyDescent="0.3">
      <c r="A19" s="562" t="s">
        <v>73</v>
      </c>
      <c r="B19" s="560"/>
      <c r="C19" s="561"/>
      <c r="D19" s="507">
        <v>0</v>
      </c>
      <c r="E19" s="560"/>
      <c r="F19" s="561"/>
      <c r="G19" s="507">
        <v>0</v>
      </c>
      <c r="H19" s="560"/>
      <c r="I19" s="561"/>
      <c r="J19" s="510">
        <v>0</v>
      </c>
      <c r="K19" s="534"/>
      <c r="L19" s="533"/>
      <c r="M19" s="513">
        <v>0</v>
      </c>
      <c r="N19" s="567"/>
      <c r="O19" s="567"/>
      <c r="P19" s="513">
        <v>0</v>
      </c>
      <c r="Q19" s="564"/>
      <c r="R19" s="564"/>
      <c r="S19" s="516">
        <v>0</v>
      </c>
      <c r="T19" s="517">
        <v>0</v>
      </c>
      <c r="U19" s="518">
        <v>0</v>
      </c>
      <c r="V19" s="519">
        <v>0</v>
      </c>
      <c r="W19" s="571">
        <v>0</v>
      </c>
      <c r="X19" s="572">
        <v>2212</v>
      </c>
      <c r="Y19" s="522">
        <v>2212</v>
      </c>
      <c r="Z19" s="572">
        <v>2876</v>
      </c>
      <c r="AA19" s="572">
        <v>559</v>
      </c>
      <c r="AB19" s="568">
        <v>3435</v>
      </c>
      <c r="AC19" s="521">
        <v>1147</v>
      </c>
      <c r="AD19" s="521">
        <v>0</v>
      </c>
      <c r="AE19" s="568">
        <v>1147</v>
      </c>
      <c r="AF19" s="542"/>
      <c r="AG19" s="543"/>
      <c r="AH19" s="568">
        <v>0</v>
      </c>
      <c r="AI19" s="542"/>
      <c r="AJ19" s="543"/>
      <c r="AK19" s="569"/>
      <c r="AL19" s="542"/>
      <c r="AM19" s="543"/>
      <c r="AN19" s="570"/>
      <c r="AO19" s="545">
        <f t="shared" si="1"/>
        <v>4023</v>
      </c>
      <c r="AP19" s="546">
        <f t="shared" si="1"/>
        <v>2771</v>
      </c>
      <c r="AQ19" s="338">
        <f t="shared" si="2"/>
        <v>6794</v>
      </c>
      <c r="AR19" s="547">
        <f t="shared" si="3"/>
        <v>6794</v>
      </c>
    </row>
    <row r="20" spans="1:46" ht="26.1" customHeight="1" x14ac:dyDescent="0.3">
      <c r="A20" s="565" t="s">
        <v>74</v>
      </c>
      <c r="B20" s="560"/>
      <c r="C20" s="561"/>
      <c r="D20" s="507">
        <v>0</v>
      </c>
      <c r="E20" s="573"/>
      <c r="F20" s="574"/>
      <c r="G20" s="507">
        <v>0</v>
      </c>
      <c r="H20" s="573"/>
      <c r="I20" s="574"/>
      <c r="J20" s="510">
        <v>0</v>
      </c>
      <c r="K20" s="534"/>
      <c r="L20" s="533"/>
      <c r="M20" s="513">
        <v>0</v>
      </c>
      <c r="N20" s="566"/>
      <c r="O20" s="566"/>
      <c r="P20" s="513">
        <v>0</v>
      </c>
      <c r="Q20" s="574"/>
      <c r="R20" s="574"/>
      <c r="S20" s="516">
        <v>0</v>
      </c>
      <c r="T20" s="517">
        <v>0</v>
      </c>
      <c r="U20" s="518">
        <v>0</v>
      </c>
      <c r="V20" s="519">
        <v>0</v>
      </c>
      <c r="W20" s="539"/>
      <c r="X20" s="540"/>
      <c r="Y20" s="575"/>
      <c r="Z20" s="539"/>
      <c r="AA20" s="540"/>
      <c r="AB20" s="575"/>
      <c r="AC20" s="539">
        <v>0</v>
      </c>
      <c r="AD20" s="540">
        <v>0</v>
      </c>
      <c r="AE20" s="569">
        <v>0</v>
      </c>
      <c r="AF20" s="542">
        <v>0</v>
      </c>
      <c r="AG20" s="543">
        <v>0</v>
      </c>
      <c r="AH20" s="569">
        <v>0</v>
      </c>
      <c r="AI20" s="542">
        <v>0</v>
      </c>
      <c r="AJ20" s="543">
        <v>0</v>
      </c>
      <c r="AK20" s="569">
        <v>0</v>
      </c>
      <c r="AL20" s="542">
        <v>0</v>
      </c>
      <c r="AM20" s="543">
        <v>0</v>
      </c>
      <c r="AN20" s="570">
        <v>0</v>
      </c>
      <c r="AO20" s="545">
        <f t="shared" si="1"/>
        <v>0</v>
      </c>
      <c r="AP20" s="546">
        <f t="shared" si="1"/>
        <v>0</v>
      </c>
      <c r="AQ20" s="338">
        <f t="shared" si="2"/>
        <v>0</v>
      </c>
      <c r="AR20" s="547">
        <f t="shared" si="3"/>
        <v>0</v>
      </c>
    </row>
    <row r="21" spans="1:46" ht="26.1" customHeight="1" x14ac:dyDescent="0.3">
      <c r="A21" s="562" t="s">
        <v>44</v>
      </c>
      <c r="B21" s="560"/>
      <c r="C21" s="561"/>
      <c r="D21" s="507">
        <v>0</v>
      </c>
      <c r="E21" s="560"/>
      <c r="F21" s="561"/>
      <c r="G21" s="507">
        <v>0</v>
      </c>
      <c r="H21" s="560"/>
      <c r="I21" s="561"/>
      <c r="J21" s="510">
        <v>0</v>
      </c>
      <c r="K21" s="534"/>
      <c r="L21" s="533"/>
      <c r="M21" s="513">
        <v>0</v>
      </c>
      <c r="N21" s="567"/>
      <c r="O21" s="567"/>
      <c r="P21" s="513">
        <v>0</v>
      </c>
      <c r="Q21" s="564"/>
      <c r="R21" s="564"/>
      <c r="S21" s="516">
        <v>0</v>
      </c>
      <c r="T21" s="517">
        <v>0</v>
      </c>
      <c r="U21" s="518">
        <v>0</v>
      </c>
      <c r="V21" s="519">
        <v>0</v>
      </c>
      <c r="W21" s="539">
        <v>0</v>
      </c>
      <c r="X21" s="540">
        <v>0</v>
      </c>
      <c r="Y21" s="541">
        <v>0</v>
      </c>
      <c r="Z21" s="539">
        <v>0</v>
      </c>
      <c r="AA21" s="540">
        <v>35</v>
      </c>
      <c r="AB21" s="541">
        <v>35</v>
      </c>
      <c r="AC21" s="539">
        <v>0</v>
      </c>
      <c r="AD21" s="540">
        <v>0</v>
      </c>
      <c r="AE21" s="541">
        <v>0</v>
      </c>
      <c r="AF21" s="542">
        <v>0</v>
      </c>
      <c r="AG21" s="543">
        <v>50</v>
      </c>
      <c r="AH21" s="541">
        <v>50</v>
      </c>
      <c r="AI21" s="542">
        <v>0</v>
      </c>
      <c r="AJ21" s="543">
        <v>116</v>
      </c>
      <c r="AK21" s="541">
        <v>116</v>
      </c>
      <c r="AL21" s="542">
        <v>0</v>
      </c>
      <c r="AM21" s="543">
        <v>0</v>
      </c>
      <c r="AN21" s="544">
        <v>0</v>
      </c>
      <c r="AO21" s="545">
        <f t="shared" si="1"/>
        <v>0</v>
      </c>
      <c r="AP21" s="546">
        <f t="shared" si="1"/>
        <v>201</v>
      </c>
      <c r="AQ21" s="338">
        <f t="shared" si="2"/>
        <v>201</v>
      </c>
      <c r="AR21" s="547">
        <f t="shared" si="3"/>
        <v>201</v>
      </c>
    </row>
    <row r="22" spans="1:46" ht="26.1" customHeight="1" x14ac:dyDescent="0.3">
      <c r="A22" s="562" t="s">
        <v>47</v>
      </c>
      <c r="B22" s="560"/>
      <c r="C22" s="561"/>
      <c r="D22" s="507">
        <v>0</v>
      </c>
      <c r="E22" s="560"/>
      <c r="F22" s="561"/>
      <c r="G22" s="507">
        <v>0</v>
      </c>
      <c r="H22" s="560"/>
      <c r="I22" s="561"/>
      <c r="J22" s="510">
        <v>0</v>
      </c>
      <c r="K22" s="535">
        <v>351</v>
      </c>
      <c r="L22" s="536">
        <v>148</v>
      </c>
      <c r="M22" s="513">
        <v>499</v>
      </c>
      <c r="N22" s="567"/>
      <c r="O22" s="567"/>
      <c r="P22" s="513">
        <v>0</v>
      </c>
      <c r="Q22" s="564"/>
      <c r="R22" s="564"/>
      <c r="S22" s="516">
        <v>0</v>
      </c>
      <c r="T22" s="517">
        <v>351</v>
      </c>
      <c r="U22" s="518">
        <v>148</v>
      </c>
      <c r="V22" s="519">
        <v>499</v>
      </c>
      <c r="W22" s="539">
        <v>0</v>
      </c>
      <c r="X22" s="540">
        <v>2446</v>
      </c>
      <c r="Y22" s="541">
        <v>2446</v>
      </c>
      <c r="Z22" s="576">
        <v>922</v>
      </c>
      <c r="AA22" s="544">
        <v>545</v>
      </c>
      <c r="AB22" s="541">
        <v>1467</v>
      </c>
      <c r="AC22" s="521">
        <v>875</v>
      </c>
      <c r="AD22" s="521">
        <v>15</v>
      </c>
      <c r="AE22" s="548">
        <v>890</v>
      </c>
      <c r="AF22" s="542"/>
      <c r="AG22" s="543"/>
      <c r="AH22" s="541">
        <v>0</v>
      </c>
      <c r="AI22" s="542"/>
      <c r="AJ22" s="543"/>
      <c r="AK22" s="541">
        <v>0</v>
      </c>
      <c r="AL22" s="542"/>
      <c r="AM22" s="543"/>
      <c r="AN22" s="544">
        <v>0</v>
      </c>
      <c r="AO22" s="545">
        <f t="shared" si="1"/>
        <v>1797</v>
      </c>
      <c r="AP22" s="546">
        <f t="shared" si="1"/>
        <v>3006</v>
      </c>
      <c r="AQ22" s="338">
        <f t="shared" si="2"/>
        <v>4803</v>
      </c>
      <c r="AR22" s="547">
        <f t="shared" si="3"/>
        <v>5302</v>
      </c>
    </row>
    <row r="23" spans="1:46" ht="26.1" customHeight="1" x14ac:dyDescent="0.3">
      <c r="A23" s="562" t="s">
        <v>51</v>
      </c>
      <c r="B23" s="560"/>
      <c r="C23" s="561"/>
      <c r="D23" s="507"/>
      <c r="E23" s="560"/>
      <c r="F23" s="561"/>
      <c r="G23" s="507">
        <v>0</v>
      </c>
      <c r="H23" s="561"/>
      <c r="I23" s="561"/>
      <c r="J23" s="510">
        <v>0</v>
      </c>
      <c r="K23" s="566"/>
      <c r="L23" s="566"/>
      <c r="M23" s="513">
        <v>0</v>
      </c>
      <c r="N23" s="566"/>
      <c r="O23" s="566"/>
      <c r="P23" s="513">
        <v>0</v>
      </c>
      <c r="Q23" s="561"/>
      <c r="R23" s="561"/>
      <c r="S23" s="516">
        <v>0</v>
      </c>
      <c r="T23" s="517">
        <v>0</v>
      </c>
      <c r="U23" s="518">
        <v>0</v>
      </c>
      <c r="V23" s="519">
        <v>0</v>
      </c>
      <c r="W23" s="577">
        <v>0</v>
      </c>
      <c r="X23" s="578">
        <v>1637</v>
      </c>
      <c r="Y23" s="541">
        <v>1637</v>
      </c>
      <c r="Z23" s="576">
        <v>0</v>
      </c>
      <c r="AA23" s="579">
        <v>1636</v>
      </c>
      <c r="AB23" s="541">
        <v>1636</v>
      </c>
      <c r="AC23" s="542">
        <v>2777</v>
      </c>
      <c r="AD23" s="544">
        <v>0</v>
      </c>
      <c r="AE23" s="541">
        <v>2777</v>
      </c>
      <c r="AF23" s="580">
        <v>0</v>
      </c>
      <c r="AG23" s="581">
        <v>0</v>
      </c>
      <c r="AH23" s="541">
        <v>0</v>
      </c>
      <c r="AI23" s="580">
        <v>0</v>
      </c>
      <c r="AJ23" s="581">
        <v>0</v>
      </c>
      <c r="AK23" s="541">
        <v>0</v>
      </c>
      <c r="AL23" s="580">
        <v>0</v>
      </c>
      <c r="AM23" s="581">
        <v>0</v>
      </c>
      <c r="AN23" s="544">
        <v>0</v>
      </c>
      <c r="AO23" s="545">
        <f t="shared" si="1"/>
        <v>2777</v>
      </c>
      <c r="AP23" s="546">
        <f t="shared" si="1"/>
        <v>3273</v>
      </c>
      <c r="AQ23" s="338">
        <f t="shared" si="2"/>
        <v>6050</v>
      </c>
      <c r="AR23" s="547">
        <f t="shared" si="3"/>
        <v>6050</v>
      </c>
    </row>
    <row r="24" spans="1:46" ht="26.1" customHeight="1" x14ac:dyDescent="0.3">
      <c r="A24" s="562" t="s">
        <v>75</v>
      </c>
      <c r="B24" s="223"/>
      <c r="C24" s="223"/>
      <c r="D24" s="507">
        <v>0</v>
      </c>
      <c r="E24" s="582"/>
      <c r="F24" s="223"/>
      <c r="G24" s="507">
        <v>0</v>
      </c>
      <c r="H24" s="223"/>
      <c r="I24" s="223"/>
      <c r="J24" s="510">
        <v>0</v>
      </c>
      <c r="K24" s="566"/>
      <c r="L24" s="566"/>
      <c r="M24" s="513">
        <v>0</v>
      </c>
      <c r="N24" s="566"/>
      <c r="O24" s="566"/>
      <c r="P24" s="513">
        <v>0</v>
      </c>
      <c r="Q24" s="223"/>
      <c r="R24" s="223"/>
      <c r="S24" s="516">
        <v>0</v>
      </c>
      <c r="T24" s="517">
        <v>0</v>
      </c>
      <c r="U24" s="518">
        <v>0</v>
      </c>
      <c r="V24" s="519">
        <v>0</v>
      </c>
      <c r="W24" s="572">
        <v>6228</v>
      </c>
      <c r="X24" s="572">
        <v>1706</v>
      </c>
      <c r="Y24" s="522">
        <v>7934</v>
      </c>
      <c r="Z24" s="572">
        <v>434</v>
      </c>
      <c r="AA24" s="572">
        <v>1267</v>
      </c>
      <c r="AB24" s="568">
        <v>1701</v>
      </c>
      <c r="AC24" s="572">
        <v>2661</v>
      </c>
      <c r="AD24" s="572">
        <v>0</v>
      </c>
      <c r="AE24" s="568">
        <v>2661</v>
      </c>
      <c r="AF24" s="580"/>
      <c r="AG24" s="581"/>
      <c r="AH24" s="568">
        <v>0</v>
      </c>
      <c r="AI24" s="583">
        <v>0</v>
      </c>
      <c r="AJ24" s="583">
        <v>0</v>
      </c>
      <c r="AK24" s="568">
        <v>0</v>
      </c>
      <c r="AL24" s="580"/>
      <c r="AM24" s="581"/>
      <c r="AN24" s="575">
        <v>0</v>
      </c>
      <c r="AO24" s="545">
        <f t="shared" si="1"/>
        <v>9323</v>
      </c>
      <c r="AP24" s="546">
        <f t="shared" si="1"/>
        <v>2973</v>
      </c>
      <c r="AQ24" s="338">
        <f t="shared" si="2"/>
        <v>12296</v>
      </c>
      <c r="AR24" s="547">
        <f t="shared" si="3"/>
        <v>12296</v>
      </c>
    </row>
    <row r="25" spans="1:46" ht="26.1" customHeight="1" thickBot="1" x14ac:dyDescent="0.35">
      <c r="A25" s="584" t="s">
        <v>57</v>
      </c>
      <c r="B25" s="585"/>
      <c r="C25" s="585"/>
      <c r="D25" s="507">
        <v>0</v>
      </c>
      <c r="E25" s="586"/>
      <c r="F25" s="585"/>
      <c r="G25" s="507">
        <v>0</v>
      </c>
      <c r="H25" s="585"/>
      <c r="I25" s="585"/>
      <c r="J25" s="510">
        <v>0</v>
      </c>
      <c r="K25" s="587"/>
      <c r="L25" s="587"/>
      <c r="M25" s="513">
        <v>0</v>
      </c>
      <c r="N25" s="587"/>
      <c r="O25" s="587"/>
      <c r="P25" s="513">
        <v>0</v>
      </c>
      <c r="Q25" s="588"/>
      <c r="R25" s="588"/>
      <c r="S25" s="516">
        <v>0</v>
      </c>
      <c r="T25" s="517">
        <v>0</v>
      </c>
      <c r="U25" s="518">
        <v>0</v>
      </c>
      <c r="V25" s="519">
        <v>0</v>
      </c>
      <c r="W25" s="589">
        <v>0</v>
      </c>
      <c r="X25" s="590">
        <v>557</v>
      </c>
      <c r="Y25" s="591">
        <v>557</v>
      </c>
      <c r="Z25" s="592">
        <v>0</v>
      </c>
      <c r="AA25" s="593">
        <v>1106</v>
      </c>
      <c r="AB25" s="591">
        <v>1106</v>
      </c>
      <c r="AC25" s="592">
        <v>1047</v>
      </c>
      <c r="AD25" s="593">
        <v>0</v>
      </c>
      <c r="AE25" s="591">
        <v>1047</v>
      </c>
      <c r="AF25" s="594">
        <v>0</v>
      </c>
      <c r="AG25" s="595">
        <v>0</v>
      </c>
      <c r="AH25" s="591">
        <v>0</v>
      </c>
      <c r="AI25" s="594">
        <v>0</v>
      </c>
      <c r="AJ25" s="595">
        <v>0</v>
      </c>
      <c r="AK25" s="591">
        <v>0</v>
      </c>
      <c r="AL25" s="594">
        <v>0</v>
      </c>
      <c r="AM25" s="595">
        <v>0</v>
      </c>
      <c r="AN25" s="596">
        <v>0</v>
      </c>
      <c r="AO25" s="597">
        <f t="shared" si="1"/>
        <v>1047</v>
      </c>
      <c r="AP25" s="598">
        <f t="shared" si="1"/>
        <v>1663</v>
      </c>
      <c r="AQ25" s="340">
        <f t="shared" si="2"/>
        <v>2710</v>
      </c>
      <c r="AR25" s="599">
        <f t="shared" si="3"/>
        <v>2710</v>
      </c>
    </row>
    <row r="26" spans="1:46" ht="26.1" customHeight="1" thickBot="1" x14ac:dyDescent="0.35">
      <c r="A26" s="341"/>
      <c r="B26" s="342">
        <v>188256</v>
      </c>
      <c r="C26" s="342">
        <v>206826</v>
      </c>
      <c r="D26" s="342">
        <v>395082</v>
      </c>
      <c r="E26" s="342">
        <v>126056</v>
      </c>
      <c r="F26" s="342">
        <v>149029</v>
      </c>
      <c r="G26" s="343">
        <v>275085</v>
      </c>
      <c r="H26" s="342">
        <v>161303</v>
      </c>
      <c r="I26" s="342">
        <v>175068</v>
      </c>
      <c r="J26" s="342">
        <v>336371</v>
      </c>
      <c r="K26" s="342">
        <v>184178</v>
      </c>
      <c r="L26" s="342">
        <v>194194</v>
      </c>
      <c r="M26" s="342">
        <v>378372</v>
      </c>
      <c r="N26" s="342">
        <v>169956</v>
      </c>
      <c r="O26" s="342">
        <v>202172</v>
      </c>
      <c r="P26" s="342">
        <v>372128</v>
      </c>
      <c r="Q26" s="342">
        <v>192094</v>
      </c>
      <c r="R26" s="342">
        <v>173823</v>
      </c>
      <c r="S26" s="342">
        <v>365917</v>
      </c>
      <c r="T26" s="344">
        <v>1021843</v>
      </c>
      <c r="U26" s="344">
        <v>1101112</v>
      </c>
      <c r="V26" s="168">
        <v>2122955</v>
      </c>
      <c r="W26" s="491">
        <f>SUM(W6:W25)</f>
        <v>198609</v>
      </c>
      <c r="X26" s="491">
        <f t="shared" ref="X26:AR26" si="4">SUM(X6:X25)</f>
        <v>242111</v>
      </c>
      <c r="Y26" s="491">
        <f t="shared" si="4"/>
        <v>440720</v>
      </c>
      <c r="Z26" s="491">
        <f t="shared" si="4"/>
        <v>228330</v>
      </c>
      <c r="AA26" s="491">
        <f t="shared" si="4"/>
        <v>231753</v>
      </c>
      <c r="AB26" s="491">
        <f t="shared" si="4"/>
        <v>460083</v>
      </c>
      <c r="AC26" s="491">
        <f t="shared" si="4"/>
        <v>223581</v>
      </c>
      <c r="AD26" s="491">
        <f t="shared" si="4"/>
        <v>198812</v>
      </c>
      <c r="AE26" s="491">
        <f t="shared" si="4"/>
        <v>422393</v>
      </c>
      <c r="AF26" s="491">
        <f t="shared" si="4"/>
        <v>178347</v>
      </c>
      <c r="AG26" s="491">
        <f t="shared" si="4"/>
        <v>181113</v>
      </c>
      <c r="AH26" s="491">
        <f t="shared" si="4"/>
        <v>359460</v>
      </c>
      <c r="AI26" s="491">
        <f t="shared" si="4"/>
        <v>192538</v>
      </c>
      <c r="AJ26" s="491">
        <f t="shared" si="4"/>
        <v>184900</v>
      </c>
      <c r="AK26" s="491">
        <f t="shared" si="4"/>
        <v>377438</v>
      </c>
      <c r="AL26" s="491">
        <f t="shared" si="4"/>
        <v>250198</v>
      </c>
      <c r="AM26" s="491">
        <f t="shared" si="4"/>
        <v>221662</v>
      </c>
      <c r="AN26" s="491">
        <f t="shared" si="4"/>
        <v>471860</v>
      </c>
      <c r="AO26" s="345">
        <f t="shared" si="4"/>
        <v>1271603</v>
      </c>
      <c r="AP26" s="345">
        <f t="shared" si="4"/>
        <v>1260351</v>
      </c>
      <c r="AQ26" s="346">
        <f t="shared" si="4"/>
        <v>2531954</v>
      </c>
      <c r="AR26" s="347">
        <f t="shared" si="4"/>
        <v>4654909</v>
      </c>
    </row>
    <row r="27" spans="1:46" ht="26.1" customHeight="1" x14ac:dyDescent="0.25">
      <c r="W27" s="492"/>
      <c r="X27" s="492"/>
      <c r="Y27" s="492"/>
      <c r="Z27" s="492"/>
      <c r="AA27" s="492"/>
      <c r="AB27" s="492"/>
      <c r="AC27" s="493"/>
      <c r="AD27" s="493"/>
      <c r="AE27" s="492"/>
      <c r="AF27" s="492"/>
      <c r="AG27" s="492"/>
      <c r="AH27" s="492"/>
      <c r="AI27" s="492"/>
      <c r="AJ27" s="492"/>
      <c r="AK27" s="492"/>
      <c r="AL27" s="493"/>
      <c r="AM27" s="493"/>
      <c r="AN27" s="492"/>
    </row>
    <row r="28" spans="1:46" ht="26.1" customHeight="1" thickBot="1" x14ac:dyDescent="0.45">
      <c r="P28" s="174"/>
      <c r="Q28" s="174"/>
      <c r="R28" s="174"/>
      <c r="S28" s="173" t="s">
        <v>111</v>
      </c>
      <c r="W28" s="494"/>
      <c r="X28" s="494"/>
      <c r="Y28" s="492"/>
      <c r="Z28" s="492"/>
      <c r="AA28" s="492"/>
      <c r="AB28" s="492"/>
      <c r="AC28" s="495"/>
      <c r="AD28" s="492"/>
      <c r="AE28" s="492"/>
      <c r="AF28" s="492"/>
      <c r="AG28" s="492"/>
      <c r="AH28" s="492"/>
      <c r="AI28" s="492"/>
      <c r="AJ28" s="492"/>
      <c r="AK28" s="492"/>
      <c r="AL28" s="495"/>
      <c r="AM28" s="492"/>
      <c r="AN28" s="492"/>
    </row>
    <row r="29" spans="1:46" ht="26.1" customHeight="1" thickBot="1" x14ac:dyDescent="0.3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496"/>
      <c r="X29" s="496"/>
      <c r="Y29" s="496"/>
      <c r="Z29" s="496"/>
      <c r="AA29" s="496"/>
      <c r="AB29" s="496"/>
      <c r="AC29" s="497"/>
      <c r="AD29" s="498"/>
      <c r="AE29" s="499"/>
      <c r="AF29" s="496"/>
      <c r="AG29" s="496"/>
      <c r="AH29" s="496"/>
      <c r="AI29" s="496"/>
      <c r="AJ29" s="496"/>
      <c r="AK29" s="496"/>
      <c r="AL29" s="496"/>
      <c r="AM29" s="496"/>
      <c r="AN29" s="496"/>
      <c r="AO29" s="176"/>
      <c r="AP29" s="176"/>
      <c r="AQ29" s="12"/>
      <c r="AR29" s="13"/>
    </row>
    <row r="30" spans="1:46" ht="26.1" customHeight="1" thickBot="1" x14ac:dyDescent="0.3">
      <c r="A30" s="189"/>
      <c r="B30" s="681" t="s">
        <v>78</v>
      </c>
      <c r="C30" s="681"/>
      <c r="D30" s="682"/>
      <c r="E30" s="683" t="s">
        <v>79</v>
      </c>
      <c r="F30" s="681"/>
      <c r="G30" s="682"/>
      <c r="H30" s="190"/>
      <c r="I30" s="190" t="s">
        <v>80</v>
      </c>
      <c r="J30" s="190"/>
      <c r="K30" s="683" t="s">
        <v>81</v>
      </c>
      <c r="L30" s="681"/>
      <c r="M30" s="682"/>
      <c r="N30" s="683" t="s">
        <v>82</v>
      </c>
      <c r="O30" s="681"/>
      <c r="P30" s="682"/>
      <c r="Q30" s="683" t="s">
        <v>83</v>
      </c>
      <c r="R30" s="681"/>
      <c r="S30" s="682"/>
      <c r="T30" s="171" t="s">
        <v>84</v>
      </c>
      <c r="U30" s="191"/>
      <c r="V30" s="192" t="s">
        <v>85</v>
      </c>
      <c r="W30" s="687" t="s">
        <v>3</v>
      </c>
      <c r="X30" s="687"/>
      <c r="Y30" s="688"/>
      <c r="Z30" s="686" t="s">
        <v>4</v>
      </c>
      <c r="AA30" s="687"/>
      <c r="AB30" s="688"/>
      <c r="AC30" s="496"/>
      <c r="AD30" s="500" t="s">
        <v>5</v>
      </c>
      <c r="AE30" s="496"/>
      <c r="AF30" s="686" t="s">
        <v>6</v>
      </c>
      <c r="AG30" s="687"/>
      <c r="AH30" s="688"/>
      <c r="AI30" s="686" t="s">
        <v>7</v>
      </c>
      <c r="AJ30" s="687"/>
      <c r="AK30" s="688"/>
      <c r="AL30" s="686" t="s">
        <v>8</v>
      </c>
      <c r="AM30" s="687"/>
      <c r="AN30" s="688"/>
      <c r="AO30" s="100"/>
      <c r="AP30" s="100"/>
      <c r="AQ30" s="4" t="s">
        <v>86</v>
      </c>
      <c r="AR30" s="5"/>
    </row>
    <row r="31" spans="1:46" ht="26.1" customHeight="1" thickBot="1" x14ac:dyDescent="0.3">
      <c r="A31" s="193" t="s">
        <v>9</v>
      </c>
      <c r="B31" s="194" t="s">
        <v>87</v>
      </c>
      <c r="C31" s="195" t="s">
        <v>88</v>
      </c>
      <c r="D31" s="195" t="s">
        <v>58</v>
      </c>
      <c r="E31" s="194" t="s">
        <v>87</v>
      </c>
      <c r="F31" s="195" t="s">
        <v>88</v>
      </c>
      <c r="G31" s="195" t="s">
        <v>58</v>
      </c>
      <c r="H31" s="194" t="s">
        <v>87</v>
      </c>
      <c r="I31" s="195" t="s">
        <v>88</v>
      </c>
      <c r="J31" s="195" t="s">
        <v>58</v>
      </c>
      <c r="K31" s="194" t="s">
        <v>87</v>
      </c>
      <c r="L31" s="195" t="s">
        <v>88</v>
      </c>
      <c r="M31" s="195" t="s">
        <v>58</v>
      </c>
      <c r="N31" s="194" t="s">
        <v>87</v>
      </c>
      <c r="O31" s="195" t="s">
        <v>88</v>
      </c>
      <c r="P31" s="195" t="s">
        <v>58</v>
      </c>
      <c r="Q31" s="194" t="s">
        <v>87</v>
      </c>
      <c r="R31" s="195" t="s">
        <v>88</v>
      </c>
      <c r="S31" s="195" t="s">
        <v>58</v>
      </c>
      <c r="T31" s="194" t="s">
        <v>87</v>
      </c>
      <c r="U31" s="195" t="s">
        <v>88</v>
      </c>
      <c r="V31" s="196" t="s">
        <v>108</v>
      </c>
      <c r="W31" s="501" t="s">
        <v>87</v>
      </c>
      <c r="X31" s="502" t="s">
        <v>88</v>
      </c>
      <c r="Y31" s="503" t="s">
        <v>58</v>
      </c>
      <c r="Z31" s="501" t="s">
        <v>87</v>
      </c>
      <c r="AA31" s="502" t="s">
        <v>88</v>
      </c>
      <c r="AB31" s="503" t="s">
        <v>58</v>
      </c>
      <c r="AC31" s="501" t="s">
        <v>87</v>
      </c>
      <c r="AD31" s="502" t="s">
        <v>88</v>
      </c>
      <c r="AE31" s="503" t="s">
        <v>58</v>
      </c>
      <c r="AF31" s="501" t="s">
        <v>87</v>
      </c>
      <c r="AG31" s="502" t="s">
        <v>88</v>
      </c>
      <c r="AH31" s="503" t="s">
        <v>58</v>
      </c>
      <c r="AI31" s="501" t="s">
        <v>87</v>
      </c>
      <c r="AJ31" s="502" t="s">
        <v>88</v>
      </c>
      <c r="AK31" s="503" t="s">
        <v>58</v>
      </c>
      <c r="AL31" s="501" t="s">
        <v>87</v>
      </c>
      <c r="AM31" s="502" t="s">
        <v>88</v>
      </c>
      <c r="AN31" s="503" t="s">
        <v>58</v>
      </c>
      <c r="AO31" s="102" t="s">
        <v>87</v>
      </c>
      <c r="AP31" s="103" t="s">
        <v>88</v>
      </c>
      <c r="AQ31" s="348" t="s">
        <v>91</v>
      </c>
      <c r="AR31" s="349" t="s">
        <v>92</v>
      </c>
      <c r="AS31" s="259"/>
      <c r="AT31" s="259"/>
    </row>
    <row r="32" spans="1:46" ht="26.1" customHeight="1" thickBot="1" x14ac:dyDescent="0.3">
      <c r="A32" s="602" t="s">
        <v>61</v>
      </c>
      <c r="B32" s="603">
        <v>1214</v>
      </c>
      <c r="C32" s="604">
        <v>1191</v>
      </c>
      <c r="D32" s="605">
        <v>2405</v>
      </c>
      <c r="E32" s="603">
        <v>1126</v>
      </c>
      <c r="F32" s="604">
        <v>1083</v>
      </c>
      <c r="G32" s="605">
        <v>2209</v>
      </c>
      <c r="H32" s="603">
        <v>1306</v>
      </c>
      <c r="I32" s="604">
        <v>1276</v>
      </c>
      <c r="J32" s="606">
        <v>2582</v>
      </c>
      <c r="K32" s="603">
        <v>1265</v>
      </c>
      <c r="L32" s="604">
        <v>1246</v>
      </c>
      <c r="M32" s="607">
        <v>2511</v>
      </c>
      <c r="N32" s="603">
        <v>1260</v>
      </c>
      <c r="O32" s="604">
        <v>1231</v>
      </c>
      <c r="P32" s="607">
        <v>2491</v>
      </c>
      <c r="Q32" s="603">
        <v>1293</v>
      </c>
      <c r="R32" s="604">
        <v>1169</v>
      </c>
      <c r="S32" s="607">
        <v>2462</v>
      </c>
      <c r="T32" s="608">
        <v>7464</v>
      </c>
      <c r="U32" s="608">
        <v>7196</v>
      </c>
      <c r="V32" s="609">
        <v>14660</v>
      </c>
      <c r="W32" s="610">
        <v>1300</v>
      </c>
      <c r="X32" s="611">
        <v>1273</v>
      </c>
      <c r="Y32" s="612">
        <f>W32+X32</f>
        <v>2573</v>
      </c>
      <c r="Z32" s="613">
        <v>1214</v>
      </c>
      <c r="AA32" s="614">
        <v>1215</v>
      </c>
      <c r="AB32" s="615">
        <v>2429</v>
      </c>
      <c r="AC32" s="616">
        <v>1279</v>
      </c>
      <c r="AD32" s="617">
        <v>1305</v>
      </c>
      <c r="AE32" s="615">
        <v>2584</v>
      </c>
      <c r="AF32" s="618">
        <v>1188</v>
      </c>
      <c r="AG32" s="619">
        <v>1151</v>
      </c>
      <c r="AH32" s="615">
        <v>2339</v>
      </c>
      <c r="AI32" s="618">
        <v>1289</v>
      </c>
      <c r="AJ32" s="619">
        <v>1231</v>
      </c>
      <c r="AK32" s="615">
        <v>2520</v>
      </c>
      <c r="AL32" s="618">
        <v>1370</v>
      </c>
      <c r="AM32" s="619">
        <v>1370</v>
      </c>
      <c r="AN32" s="615">
        <v>2740</v>
      </c>
      <c r="AO32" s="350">
        <f t="shared" ref="AO32:AQ47" si="5">W32+Z32+AC32+AF32+AI32+AL32</f>
        <v>7640</v>
      </c>
      <c r="AP32" s="351">
        <f t="shared" si="5"/>
        <v>7545</v>
      </c>
      <c r="AQ32" s="352">
        <f>Y32+AB32+AE32+AH32+AK32+AN32</f>
        <v>15185</v>
      </c>
      <c r="AR32" s="353">
        <f>V32+AQ32</f>
        <v>29845</v>
      </c>
      <c r="AS32" s="259"/>
      <c r="AT32" s="259"/>
    </row>
    <row r="33" spans="1:46" ht="26.1" customHeight="1" thickBot="1" x14ac:dyDescent="0.3">
      <c r="A33" s="620" t="s">
        <v>63</v>
      </c>
      <c r="B33" s="621">
        <v>352</v>
      </c>
      <c r="C33" s="622">
        <v>371</v>
      </c>
      <c r="D33" s="605">
        <v>723</v>
      </c>
      <c r="E33" s="621">
        <v>344</v>
      </c>
      <c r="F33" s="622">
        <v>338</v>
      </c>
      <c r="G33" s="605">
        <v>682</v>
      </c>
      <c r="H33" s="621">
        <v>376</v>
      </c>
      <c r="I33" s="622">
        <v>402</v>
      </c>
      <c r="J33" s="606">
        <v>778</v>
      </c>
      <c r="K33" s="621">
        <v>360</v>
      </c>
      <c r="L33" s="622">
        <v>369</v>
      </c>
      <c r="M33" s="607">
        <v>729</v>
      </c>
      <c r="N33" s="621">
        <v>381</v>
      </c>
      <c r="O33" s="622">
        <v>371</v>
      </c>
      <c r="P33" s="607">
        <v>752</v>
      </c>
      <c r="Q33" s="621">
        <v>418</v>
      </c>
      <c r="R33" s="622">
        <v>410</v>
      </c>
      <c r="S33" s="607">
        <v>828</v>
      </c>
      <c r="T33" s="608">
        <v>2231</v>
      </c>
      <c r="U33" s="608">
        <v>2261</v>
      </c>
      <c r="V33" s="609">
        <v>4492</v>
      </c>
      <c r="W33" s="623">
        <v>420</v>
      </c>
      <c r="X33" s="624">
        <v>421</v>
      </c>
      <c r="Y33" s="625">
        <v>841</v>
      </c>
      <c r="Z33" s="626">
        <v>414</v>
      </c>
      <c r="AA33" s="624">
        <v>412</v>
      </c>
      <c r="AB33" s="625">
        <v>826</v>
      </c>
      <c r="AC33" s="623">
        <v>376</v>
      </c>
      <c r="AD33" s="624">
        <v>382</v>
      </c>
      <c r="AE33" s="625">
        <v>758</v>
      </c>
      <c r="AF33" s="627">
        <v>351</v>
      </c>
      <c r="AG33" s="628">
        <v>371</v>
      </c>
      <c r="AH33" s="625">
        <v>722</v>
      </c>
      <c r="AI33" s="627">
        <v>411</v>
      </c>
      <c r="AJ33" s="628">
        <v>418</v>
      </c>
      <c r="AK33" s="625">
        <v>829</v>
      </c>
      <c r="AL33" s="627">
        <v>433</v>
      </c>
      <c r="AM33" s="628">
        <v>426</v>
      </c>
      <c r="AN33" s="625">
        <v>859</v>
      </c>
      <c r="AO33" s="244">
        <f t="shared" si="5"/>
        <v>2405</v>
      </c>
      <c r="AP33" s="245">
        <f t="shared" si="5"/>
        <v>2430</v>
      </c>
      <c r="AQ33" s="352">
        <f t="shared" si="5"/>
        <v>4835</v>
      </c>
      <c r="AR33" s="218">
        <f t="shared" ref="AR33:AR51" si="6">V33+AQ33</f>
        <v>9327</v>
      </c>
      <c r="AS33" s="321"/>
      <c r="AT33" s="322"/>
    </row>
    <row r="34" spans="1:46" ht="26.1" customHeight="1" thickBot="1" x14ac:dyDescent="0.3">
      <c r="A34" s="620" t="s">
        <v>15</v>
      </c>
      <c r="B34" s="600">
        <v>68</v>
      </c>
      <c r="C34" s="600">
        <v>93</v>
      </c>
      <c r="D34" s="605">
        <v>161</v>
      </c>
      <c r="E34" s="621">
        <v>79</v>
      </c>
      <c r="F34" s="622">
        <v>102</v>
      </c>
      <c r="G34" s="605">
        <v>181</v>
      </c>
      <c r="H34" s="621">
        <v>52</v>
      </c>
      <c r="I34" s="622">
        <v>51</v>
      </c>
      <c r="J34" s="606">
        <v>103</v>
      </c>
      <c r="K34" s="621">
        <v>28</v>
      </c>
      <c r="L34" s="622">
        <v>29</v>
      </c>
      <c r="M34" s="607">
        <v>57</v>
      </c>
      <c r="N34" s="600">
        <v>53</v>
      </c>
      <c r="O34" s="600">
        <v>75</v>
      </c>
      <c r="P34" s="607">
        <v>128</v>
      </c>
      <c r="Q34" s="621">
        <v>34</v>
      </c>
      <c r="R34" s="622">
        <v>32</v>
      </c>
      <c r="S34" s="607">
        <v>66</v>
      </c>
      <c r="T34" s="608">
        <v>314</v>
      </c>
      <c r="U34" s="608">
        <v>382</v>
      </c>
      <c r="V34" s="609">
        <v>696</v>
      </c>
      <c r="W34" s="629">
        <v>78</v>
      </c>
      <c r="X34" s="450">
        <v>96</v>
      </c>
      <c r="Y34" s="615">
        <f>W34+X34</f>
        <v>174</v>
      </c>
      <c r="Z34" s="450">
        <v>72</v>
      </c>
      <c r="AA34" s="450">
        <v>96</v>
      </c>
      <c r="AB34" s="625">
        <f>Z34+AA34</f>
        <v>168</v>
      </c>
      <c r="AC34" s="450">
        <v>81</v>
      </c>
      <c r="AD34" s="450">
        <v>100</v>
      </c>
      <c r="AE34" s="625">
        <f>AC34+AD34</f>
        <v>181</v>
      </c>
      <c r="AF34" s="450">
        <v>73</v>
      </c>
      <c r="AG34" s="450">
        <v>95</v>
      </c>
      <c r="AH34" s="625">
        <f>AF34+AG34</f>
        <v>168</v>
      </c>
      <c r="AI34" s="450">
        <v>76</v>
      </c>
      <c r="AJ34" s="450">
        <v>81</v>
      </c>
      <c r="AK34" s="625">
        <f>AI34+AJ34</f>
        <v>157</v>
      </c>
      <c r="AL34" s="450">
        <v>81</v>
      </c>
      <c r="AM34" s="630">
        <v>88</v>
      </c>
      <c r="AN34" s="625">
        <f>AL34+AM34</f>
        <v>169</v>
      </c>
      <c r="AO34" s="244">
        <f t="shared" si="5"/>
        <v>461</v>
      </c>
      <c r="AP34" s="245">
        <f t="shared" si="5"/>
        <v>556</v>
      </c>
      <c r="AQ34" s="352">
        <f t="shared" si="5"/>
        <v>1017</v>
      </c>
      <c r="AR34" s="218">
        <f t="shared" si="6"/>
        <v>1713</v>
      </c>
      <c r="AS34" s="323"/>
      <c r="AT34" s="327"/>
    </row>
    <row r="35" spans="1:46" ht="26.1" customHeight="1" thickBot="1" x14ac:dyDescent="0.3">
      <c r="A35" s="620" t="s">
        <v>66</v>
      </c>
      <c r="B35" s="600">
        <v>93</v>
      </c>
      <c r="C35" s="600">
        <v>50</v>
      </c>
      <c r="D35" s="605">
        <v>143</v>
      </c>
      <c r="E35" s="600">
        <v>77</v>
      </c>
      <c r="F35" s="600">
        <v>53</v>
      </c>
      <c r="G35" s="605">
        <v>130</v>
      </c>
      <c r="H35" s="631">
        <v>83</v>
      </c>
      <c r="I35" s="632">
        <v>71</v>
      </c>
      <c r="J35" s="606">
        <v>154</v>
      </c>
      <c r="K35" s="600">
        <v>79</v>
      </c>
      <c r="L35" s="600">
        <v>77</v>
      </c>
      <c r="M35" s="607">
        <v>156</v>
      </c>
      <c r="N35" s="631">
        <v>62</v>
      </c>
      <c r="O35" s="633">
        <v>69</v>
      </c>
      <c r="P35" s="607">
        <v>131</v>
      </c>
      <c r="Q35" s="621">
        <v>40</v>
      </c>
      <c r="R35" s="622">
        <v>36</v>
      </c>
      <c r="S35" s="607">
        <v>76</v>
      </c>
      <c r="T35" s="608">
        <v>434</v>
      </c>
      <c r="U35" s="608">
        <v>356</v>
      </c>
      <c r="V35" s="609">
        <v>790</v>
      </c>
      <c r="W35" s="634">
        <v>100</v>
      </c>
      <c r="X35" s="546">
        <v>72</v>
      </c>
      <c r="Y35" s="635">
        <v>172</v>
      </c>
      <c r="Z35" s="450">
        <v>116</v>
      </c>
      <c r="AA35" s="450">
        <v>118</v>
      </c>
      <c r="AB35" s="625">
        <f>Z35+AA35</f>
        <v>234</v>
      </c>
      <c r="AC35" s="623">
        <v>67</v>
      </c>
      <c r="AD35" s="624">
        <v>77</v>
      </c>
      <c r="AE35" s="625">
        <v>144</v>
      </c>
      <c r="AF35" s="627">
        <v>59</v>
      </c>
      <c r="AG35" s="628">
        <v>63</v>
      </c>
      <c r="AH35" s="625">
        <v>122</v>
      </c>
      <c r="AI35" s="627">
        <v>80</v>
      </c>
      <c r="AJ35" s="628">
        <v>75</v>
      </c>
      <c r="AK35" s="625">
        <v>155</v>
      </c>
      <c r="AL35" s="450">
        <v>94</v>
      </c>
      <c r="AM35" s="630">
        <v>89</v>
      </c>
      <c r="AN35" s="625">
        <f>AL35+AM35</f>
        <v>183</v>
      </c>
      <c r="AO35" s="244">
        <f t="shared" si="5"/>
        <v>516</v>
      </c>
      <c r="AP35" s="245">
        <f t="shared" si="5"/>
        <v>494</v>
      </c>
      <c r="AQ35" s="352">
        <f t="shared" si="5"/>
        <v>1010</v>
      </c>
      <c r="AR35" s="218">
        <f t="shared" si="6"/>
        <v>1800</v>
      </c>
      <c r="AS35" s="323"/>
      <c r="AT35" s="327"/>
    </row>
    <row r="36" spans="1:46" ht="26.1" customHeight="1" thickBot="1" x14ac:dyDescent="0.3">
      <c r="A36" s="620" t="s">
        <v>19</v>
      </c>
      <c r="B36" s="621">
        <v>19</v>
      </c>
      <c r="C36" s="622">
        <v>18</v>
      </c>
      <c r="D36" s="605">
        <v>37</v>
      </c>
      <c r="E36" s="600">
        <v>11</v>
      </c>
      <c r="F36" s="600">
        <v>11</v>
      </c>
      <c r="G36" s="605">
        <v>22</v>
      </c>
      <c r="H36" s="600">
        <v>12</v>
      </c>
      <c r="I36" s="600">
        <v>18</v>
      </c>
      <c r="J36" s="606">
        <v>30</v>
      </c>
      <c r="K36" s="621">
        <v>13</v>
      </c>
      <c r="L36" s="622">
        <v>13</v>
      </c>
      <c r="M36" s="607">
        <v>26</v>
      </c>
      <c r="N36" s="621">
        <v>13</v>
      </c>
      <c r="O36" s="622">
        <v>13</v>
      </c>
      <c r="P36" s="607">
        <v>26</v>
      </c>
      <c r="Q36" s="621">
        <v>13</v>
      </c>
      <c r="R36" s="622">
        <v>14</v>
      </c>
      <c r="S36" s="607">
        <v>27</v>
      </c>
      <c r="T36" s="608">
        <v>81</v>
      </c>
      <c r="U36" s="608">
        <v>87</v>
      </c>
      <c r="V36" s="609">
        <v>168</v>
      </c>
      <c r="W36" s="450">
        <v>15</v>
      </c>
      <c r="X36" s="450">
        <v>16</v>
      </c>
      <c r="Y36" s="615">
        <f>W36+X36</f>
        <v>31</v>
      </c>
      <c r="Z36" s="626">
        <v>12</v>
      </c>
      <c r="AA36" s="624">
        <v>12</v>
      </c>
      <c r="AB36" s="625">
        <v>24</v>
      </c>
      <c r="AC36" s="623"/>
      <c r="AD36" s="624"/>
      <c r="AE36" s="625">
        <v>0</v>
      </c>
      <c r="AF36" s="627"/>
      <c r="AG36" s="628"/>
      <c r="AH36" s="625">
        <v>0</v>
      </c>
      <c r="AI36" s="627"/>
      <c r="AJ36" s="628"/>
      <c r="AK36" s="625">
        <v>0</v>
      </c>
      <c r="AL36" s="627"/>
      <c r="AM36" s="628"/>
      <c r="AN36" s="625">
        <v>0</v>
      </c>
      <c r="AO36" s="244">
        <f t="shared" si="5"/>
        <v>27</v>
      </c>
      <c r="AP36" s="245">
        <f t="shared" si="5"/>
        <v>28</v>
      </c>
      <c r="AQ36" s="352">
        <f t="shared" si="5"/>
        <v>55</v>
      </c>
      <c r="AR36" s="218">
        <f t="shared" si="6"/>
        <v>223</v>
      </c>
      <c r="AS36" s="323"/>
      <c r="AT36" s="327"/>
    </row>
    <row r="37" spans="1:46" ht="26.1" customHeight="1" thickBot="1" x14ac:dyDescent="0.3">
      <c r="A37" s="620" t="s">
        <v>22</v>
      </c>
      <c r="B37" s="636"/>
      <c r="C37" s="637"/>
      <c r="D37" s="605">
        <v>0</v>
      </c>
      <c r="E37" s="638">
        <v>2</v>
      </c>
      <c r="F37" s="622">
        <v>1</v>
      </c>
      <c r="G37" s="605">
        <v>3</v>
      </c>
      <c r="H37" s="621">
        <v>1</v>
      </c>
      <c r="I37" s="622">
        <v>0</v>
      </c>
      <c r="J37" s="606">
        <v>1</v>
      </c>
      <c r="K37" s="639">
        <v>3</v>
      </c>
      <c r="L37" s="632">
        <v>0</v>
      </c>
      <c r="M37" s="607">
        <v>3</v>
      </c>
      <c r="N37" s="621">
        <v>0</v>
      </c>
      <c r="O37" s="622">
        <v>0</v>
      </c>
      <c r="P37" s="607">
        <v>0</v>
      </c>
      <c r="Q37" s="638">
        <v>2</v>
      </c>
      <c r="R37" s="622">
        <v>0</v>
      </c>
      <c r="S37" s="607">
        <v>2</v>
      </c>
      <c r="T37" s="608">
        <v>8</v>
      </c>
      <c r="U37" s="608">
        <v>1</v>
      </c>
      <c r="V37" s="609">
        <v>9</v>
      </c>
      <c r="W37" s="623">
        <v>0</v>
      </c>
      <c r="X37" s="624">
        <v>5</v>
      </c>
      <c r="Y37" s="625">
        <v>5</v>
      </c>
      <c r="Z37" s="626">
        <v>4</v>
      </c>
      <c r="AA37" s="624">
        <v>2</v>
      </c>
      <c r="AB37" s="625">
        <v>6</v>
      </c>
      <c r="AC37" s="450">
        <v>4</v>
      </c>
      <c r="AD37" s="450">
        <v>5</v>
      </c>
      <c r="AE37" s="625">
        <f>AC37+AD37</f>
        <v>9</v>
      </c>
      <c r="AF37" s="627">
        <v>1</v>
      </c>
      <c r="AG37" s="628">
        <v>0</v>
      </c>
      <c r="AH37" s="625">
        <v>1</v>
      </c>
      <c r="AI37" s="627">
        <v>5</v>
      </c>
      <c r="AJ37" s="628">
        <v>0</v>
      </c>
      <c r="AK37" s="625">
        <v>5</v>
      </c>
      <c r="AL37" s="627"/>
      <c r="AM37" s="628"/>
      <c r="AN37" s="625">
        <v>0</v>
      </c>
      <c r="AO37" s="244">
        <f t="shared" si="5"/>
        <v>14</v>
      </c>
      <c r="AP37" s="245">
        <f t="shared" si="5"/>
        <v>12</v>
      </c>
      <c r="AQ37" s="352">
        <f t="shared" si="5"/>
        <v>26</v>
      </c>
      <c r="AR37" s="218">
        <f t="shared" si="6"/>
        <v>35</v>
      </c>
      <c r="AS37" s="323"/>
      <c r="AT37" s="327"/>
    </row>
    <row r="38" spans="1:46" ht="26.1" customHeight="1" thickBot="1" x14ac:dyDescent="0.3">
      <c r="A38" s="640" t="s">
        <v>24</v>
      </c>
      <c r="B38" s="636"/>
      <c r="C38" s="637"/>
      <c r="D38" s="605">
        <v>0</v>
      </c>
      <c r="E38" s="638"/>
      <c r="F38" s="622"/>
      <c r="G38" s="605">
        <v>0</v>
      </c>
      <c r="H38" s="621"/>
      <c r="I38" s="622"/>
      <c r="J38" s="606">
        <v>0</v>
      </c>
      <c r="K38" s="638"/>
      <c r="L38" s="622"/>
      <c r="M38" s="607">
        <v>0</v>
      </c>
      <c r="N38" s="621"/>
      <c r="O38" s="622"/>
      <c r="P38" s="607">
        <v>0</v>
      </c>
      <c r="Q38" s="638"/>
      <c r="R38" s="622"/>
      <c r="S38" s="607">
        <v>0</v>
      </c>
      <c r="T38" s="608">
        <v>0</v>
      </c>
      <c r="U38" s="608">
        <v>0</v>
      </c>
      <c r="V38" s="609">
        <v>0</v>
      </c>
      <c r="W38" s="623">
        <v>7</v>
      </c>
      <c r="X38" s="624">
        <v>5</v>
      </c>
      <c r="Y38" s="625">
        <v>12</v>
      </c>
      <c r="Z38" s="626">
        <v>5</v>
      </c>
      <c r="AA38" s="624">
        <v>6</v>
      </c>
      <c r="AB38" s="625">
        <v>11</v>
      </c>
      <c r="AC38" s="623">
        <v>0</v>
      </c>
      <c r="AD38" s="624">
        <v>0</v>
      </c>
      <c r="AE38" s="625">
        <v>0</v>
      </c>
      <c r="AF38" s="627">
        <v>0</v>
      </c>
      <c r="AG38" s="628">
        <v>0</v>
      </c>
      <c r="AH38" s="625">
        <v>0</v>
      </c>
      <c r="AI38" s="627">
        <v>0</v>
      </c>
      <c r="AJ38" s="628">
        <v>0</v>
      </c>
      <c r="AK38" s="625">
        <v>0</v>
      </c>
      <c r="AL38" s="627">
        <v>0</v>
      </c>
      <c r="AM38" s="628">
        <v>0</v>
      </c>
      <c r="AN38" s="625">
        <v>0</v>
      </c>
      <c r="AO38" s="244">
        <f t="shared" si="5"/>
        <v>12</v>
      </c>
      <c r="AP38" s="245">
        <f t="shared" si="5"/>
        <v>11</v>
      </c>
      <c r="AQ38" s="352">
        <f t="shared" si="5"/>
        <v>23</v>
      </c>
      <c r="AR38" s="218">
        <f t="shared" si="6"/>
        <v>23</v>
      </c>
      <c r="AS38" s="323"/>
      <c r="AT38" s="327"/>
    </row>
    <row r="39" spans="1:46" ht="26.1" customHeight="1" thickBot="1" x14ac:dyDescent="0.3">
      <c r="A39" s="620" t="s">
        <v>26</v>
      </c>
      <c r="B39" s="636"/>
      <c r="C39" s="637"/>
      <c r="D39" s="605">
        <v>0</v>
      </c>
      <c r="E39" s="621">
        <v>0</v>
      </c>
      <c r="F39" s="622">
        <v>0</v>
      </c>
      <c r="G39" s="605">
        <v>0</v>
      </c>
      <c r="H39" s="621">
        <v>0</v>
      </c>
      <c r="I39" s="622">
        <v>0</v>
      </c>
      <c r="J39" s="606">
        <v>0</v>
      </c>
      <c r="K39" s="621">
        <v>0</v>
      </c>
      <c r="L39" s="622">
        <v>0</v>
      </c>
      <c r="M39" s="607">
        <v>0</v>
      </c>
      <c r="N39" s="621">
        <v>0</v>
      </c>
      <c r="O39" s="622">
        <v>2</v>
      </c>
      <c r="P39" s="607">
        <v>2</v>
      </c>
      <c r="Q39" s="621">
        <v>2</v>
      </c>
      <c r="R39" s="622">
        <v>0</v>
      </c>
      <c r="S39" s="607">
        <v>2</v>
      </c>
      <c r="T39" s="608">
        <v>2</v>
      </c>
      <c r="U39" s="608">
        <v>2</v>
      </c>
      <c r="V39" s="609">
        <v>4</v>
      </c>
      <c r="W39" s="623">
        <v>8</v>
      </c>
      <c r="X39" s="624">
        <v>6</v>
      </c>
      <c r="Y39" s="625">
        <v>14</v>
      </c>
      <c r="Z39" s="626">
        <v>10</v>
      </c>
      <c r="AA39" s="624">
        <v>8</v>
      </c>
      <c r="AB39" s="625">
        <v>18</v>
      </c>
      <c r="AC39" s="623">
        <v>4</v>
      </c>
      <c r="AD39" s="624">
        <v>4</v>
      </c>
      <c r="AE39" s="625">
        <v>8</v>
      </c>
      <c r="AF39" s="627"/>
      <c r="AG39" s="628"/>
      <c r="AH39" s="625">
        <v>0</v>
      </c>
      <c r="AI39" s="627"/>
      <c r="AJ39" s="628"/>
      <c r="AK39" s="625">
        <v>0</v>
      </c>
      <c r="AL39" s="627"/>
      <c r="AM39" s="628"/>
      <c r="AN39" s="625">
        <v>0</v>
      </c>
      <c r="AO39" s="244">
        <f t="shared" si="5"/>
        <v>22</v>
      </c>
      <c r="AP39" s="245">
        <f t="shared" si="5"/>
        <v>18</v>
      </c>
      <c r="AQ39" s="352">
        <f t="shared" si="5"/>
        <v>40</v>
      </c>
      <c r="AR39" s="218">
        <f t="shared" si="6"/>
        <v>44</v>
      </c>
      <c r="AS39" s="323"/>
      <c r="AT39" s="327"/>
    </row>
    <row r="40" spans="1:46" ht="26.1" customHeight="1" thickBot="1" x14ac:dyDescent="0.3">
      <c r="A40" s="640" t="s">
        <v>29</v>
      </c>
      <c r="B40" s="636"/>
      <c r="C40" s="637"/>
      <c r="D40" s="605">
        <v>0</v>
      </c>
      <c r="E40" s="621">
        <v>2</v>
      </c>
      <c r="F40" s="622">
        <v>2</v>
      </c>
      <c r="G40" s="605">
        <v>4</v>
      </c>
      <c r="H40" s="621">
        <v>1</v>
      </c>
      <c r="I40" s="622">
        <v>1</v>
      </c>
      <c r="J40" s="606">
        <v>2</v>
      </c>
      <c r="K40" s="621">
        <v>266</v>
      </c>
      <c r="L40" s="622">
        <v>278</v>
      </c>
      <c r="M40" s="607">
        <v>544</v>
      </c>
      <c r="N40" s="600">
        <v>2</v>
      </c>
      <c r="O40" s="600">
        <v>4</v>
      </c>
      <c r="P40" s="607">
        <v>6</v>
      </c>
      <c r="Q40" s="600">
        <v>4</v>
      </c>
      <c r="R40" s="600">
        <v>1</v>
      </c>
      <c r="S40" s="607">
        <v>5</v>
      </c>
      <c r="T40" s="608">
        <v>275</v>
      </c>
      <c r="U40" s="608">
        <v>286</v>
      </c>
      <c r="V40" s="609">
        <v>561</v>
      </c>
      <c r="W40" s="623">
        <v>18</v>
      </c>
      <c r="X40" s="624">
        <v>18</v>
      </c>
      <c r="Y40" s="625">
        <v>36</v>
      </c>
      <c r="Z40" s="626">
        <v>18</v>
      </c>
      <c r="AA40" s="624">
        <v>19</v>
      </c>
      <c r="AB40" s="625">
        <v>37</v>
      </c>
      <c r="AC40" s="623">
        <v>47</v>
      </c>
      <c r="AD40" s="624">
        <v>51</v>
      </c>
      <c r="AE40" s="625">
        <v>98</v>
      </c>
      <c r="AF40" s="627">
        <v>55</v>
      </c>
      <c r="AG40" s="628">
        <v>53</v>
      </c>
      <c r="AH40" s="625">
        <v>108</v>
      </c>
      <c r="AI40" s="627">
        <v>3</v>
      </c>
      <c r="AJ40" s="628">
        <v>5</v>
      </c>
      <c r="AK40" s="625">
        <v>8</v>
      </c>
      <c r="AL40" s="450">
        <v>5</v>
      </c>
      <c r="AM40" s="630">
        <v>8</v>
      </c>
      <c r="AN40" s="625">
        <f>AL40+AM40</f>
        <v>13</v>
      </c>
      <c r="AO40" s="244">
        <f t="shared" si="5"/>
        <v>146</v>
      </c>
      <c r="AP40" s="245">
        <f t="shared" si="5"/>
        <v>154</v>
      </c>
      <c r="AQ40" s="352">
        <f t="shared" si="5"/>
        <v>300</v>
      </c>
      <c r="AR40" s="218">
        <f t="shared" si="6"/>
        <v>861</v>
      </c>
      <c r="AS40" s="323"/>
      <c r="AT40" s="327"/>
    </row>
    <row r="41" spans="1:46" ht="26.1" customHeight="1" thickBot="1" x14ac:dyDescent="0.3">
      <c r="A41" s="620" t="s">
        <v>31</v>
      </c>
      <c r="B41" s="636"/>
      <c r="C41" s="637"/>
      <c r="D41" s="605">
        <v>0</v>
      </c>
      <c r="E41" s="641"/>
      <c r="F41" s="637"/>
      <c r="G41" s="605">
        <v>0</v>
      </c>
      <c r="H41" s="636"/>
      <c r="I41" s="637"/>
      <c r="J41" s="606">
        <v>0</v>
      </c>
      <c r="K41" s="638"/>
      <c r="L41" s="622"/>
      <c r="M41" s="607">
        <v>0</v>
      </c>
      <c r="N41" s="600"/>
      <c r="O41" s="600"/>
      <c r="P41" s="607">
        <v>0</v>
      </c>
      <c r="Q41" s="622"/>
      <c r="R41" s="622"/>
      <c r="S41" s="607">
        <v>0</v>
      </c>
      <c r="T41" s="608">
        <v>0</v>
      </c>
      <c r="U41" s="608">
        <v>0</v>
      </c>
      <c r="V41" s="609">
        <v>0</v>
      </c>
      <c r="W41" s="623"/>
      <c r="X41" s="624"/>
      <c r="Y41" s="635"/>
      <c r="Z41" s="626"/>
      <c r="AA41" s="624"/>
      <c r="AB41" s="635"/>
      <c r="AC41" s="623"/>
      <c r="AD41" s="624"/>
      <c r="AE41" s="635"/>
      <c r="AF41" s="627"/>
      <c r="AG41" s="628"/>
      <c r="AH41" s="635"/>
      <c r="AI41" s="627"/>
      <c r="AJ41" s="628"/>
      <c r="AK41" s="635"/>
      <c r="AL41" s="627"/>
      <c r="AM41" s="628"/>
      <c r="AN41" s="635"/>
      <c r="AO41" s="244">
        <f t="shared" si="5"/>
        <v>0</v>
      </c>
      <c r="AP41" s="245">
        <f t="shared" si="5"/>
        <v>0</v>
      </c>
      <c r="AQ41" s="352">
        <f t="shared" si="5"/>
        <v>0</v>
      </c>
      <c r="AR41" s="218">
        <f t="shared" si="6"/>
        <v>0</v>
      </c>
      <c r="AS41" s="323"/>
      <c r="AT41" s="327"/>
    </row>
    <row r="42" spans="1:46" ht="26.1" customHeight="1" thickBot="1" x14ac:dyDescent="0.3">
      <c r="A42" s="640" t="s">
        <v>72</v>
      </c>
      <c r="B42" s="600">
        <v>3</v>
      </c>
      <c r="C42" s="600">
        <v>3</v>
      </c>
      <c r="D42" s="605">
        <v>6</v>
      </c>
      <c r="E42" s="641"/>
      <c r="F42" s="637"/>
      <c r="G42" s="605">
        <v>0</v>
      </c>
      <c r="H42" s="636"/>
      <c r="I42" s="637"/>
      <c r="J42" s="606">
        <v>0</v>
      </c>
      <c r="K42" s="621">
        <v>2</v>
      </c>
      <c r="L42" s="622"/>
      <c r="M42" s="607">
        <v>2</v>
      </c>
      <c r="N42" s="600">
        <v>1</v>
      </c>
      <c r="O42" s="600">
        <v>1</v>
      </c>
      <c r="P42" s="607">
        <v>2</v>
      </c>
      <c r="Q42" s="600">
        <v>1</v>
      </c>
      <c r="R42" s="600">
        <v>1</v>
      </c>
      <c r="S42" s="607">
        <v>2</v>
      </c>
      <c r="T42" s="608">
        <v>7</v>
      </c>
      <c r="U42" s="608">
        <v>5</v>
      </c>
      <c r="V42" s="609">
        <v>12</v>
      </c>
      <c r="W42" s="623">
        <v>1</v>
      </c>
      <c r="X42" s="624">
        <v>4</v>
      </c>
      <c r="Y42" s="625">
        <v>5</v>
      </c>
      <c r="Z42" s="626">
        <v>0</v>
      </c>
      <c r="AA42" s="624">
        <v>1</v>
      </c>
      <c r="AB42" s="625">
        <v>1</v>
      </c>
      <c r="AC42" s="623">
        <v>5</v>
      </c>
      <c r="AD42" s="624">
        <v>1</v>
      </c>
      <c r="AE42" s="625">
        <v>6</v>
      </c>
      <c r="AF42" s="627">
        <v>2</v>
      </c>
      <c r="AG42" s="628">
        <v>2</v>
      </c>
      <c r="AH42" s="625">
        <v>4</v>
      </c>
      <c r="AI42" s="627">
        <v>0</v>
      </c>
      <c r="AJ42" s="628">
        <v>0</v>
      </c>
      <c r="AK42" s="625">
        <v>0</v>
      </c>
      <c r="AL42" s="450">
        <v>1</v>
      </c>
      <c r="AM42" s="630">
        <v>1</v>
      </c>
      <c r="AN42" s="625">
        <f>AL42+AM42</f>
        <v>2</v>
      </c>
      <c r="AO42" s="244">
        <f t="shared" si="5"/>
        <v>9</v>
      </c>
      <c r="AP42" s="245">
        <f t="shared" si="5"/>
        <v>9</v>
      </c>
      <c r="AQ42" s="352">
        <f t="shared" si="5"/>
        <v>18</v>
      </c>
      <c r="AR42" s="218">
        <f t="shared" si="6"/>
        <v>30</v>
      </c>
      <c r="AS42" s="323"/>
      <c r="AT42" s="327"/>
    </row>
    <row r="43" spans="1:46" ht="26.1" customHeight="1" thickBot="1" x14ac:dyDescent="0.3">
      <c r="A43" s="640" t="s">
        <v>36</v>
      </c>
      <c r="B43" s="636"/>
      <c r="C43" s="637"/>
      <c r="D43" s="605">
        <v>0</v>
      </c>
      <c r="E43" s="641"/>
      <c r="F43" s="637"/>
      <c r="G43" s="605">
        <v>0</v>
      </c>
      <c r="H43" s="636"/>
      <c r="I43" s="637"/>
      <c r="J43" s="606">
        <v>0</v>
      </c>
      <c r="K43" s="638"/>
      <c r="L43" s="622"/>
      <c r="M43" s="607">
        <v>0</v>
      </c>
      <c r="N43" s="600"/>
      <c r="O43" s="600"/>
      <c r="P43" s="607">
        <v>0</v>
      </c>
      <c r="Q43" s="600"/>
      <c r="R43" s="600"/>
      <c r="S43" s="607">
        <v>0</v>
      </c>
      <c r="T43" s="608">
        <v>0</v>
      </c>
      <c r="U43" s="608">
        <v>0</v>
      </c>
      <c r="V43" s="609">
        <v>0</v>
      </c>
      <c r="W43" s="623">
        <v>1</v>
      </c>
      <c r="X43" s="624">
        <v>5</v>
      </c>
      <c r="Y43" s="625">
        <v>6</v>
      </c>
      <c r="Z43" s="626">
        <v>3</v>
      </c>
      <c r="AA43" s="624">
        <v>0</v>
      </c>
      <c r="AB43" s="625">
        <v>3</v>
      </c>
      <c r="AC43" s="623">
        <v>2</v>
      </c>
      <c r="AD43" s="624">
        <v>0</v>
      </c>
      <c r="AE43" s="625">
        <v>2</v>
      </c>
      <c r="AF43" s="627"/>
      <c r="AG43" s="628"/>
      <c r="AH43" s="625">
        <v>0</v>
      </c>
      <c r="AI43" s="627"/>
      <c r="AJ43" s="628"/>
      <c r="AK43" s="625">
        <v>0</v>
      </c>
      <c r="AL43" s="627"/>
      <c r="AM43" s="628"/>
      <c r="AN43" s="625">
        <v>0</v>
      </c>
      <c r="AO43" s="244">
        <f t="shared" si="5"/>
        <v>6</v>
      </c>
      <c r="AP43" s="245">
        <f t="shared" si="5"/>
        <v>5</v>
      </c>
      <c r="AQ43" s="352">
        <f t="shared" si="5"/>
        <v>11</v>
      </c>
      <c r="AR43" s="218">
        <f t="shared" si="6"/>
        <v>11</v>
      </c>
      <c r="AS43" s="323"/>
      <c r="AT43" s="327"/>
    </row>
    <row r="44" spans="1:46" ht="26.1" customHeight="1" thickBot="1" x14ac:dyDescent="0.3">
      <c r="A44" s="620" t="s">
        <v>39</v>
      </c>
      <c r="B44" s="636"/>
      <c r="C44" s="637"/>
      <c r="D44" s="605">
        <v>0</v>
      </c>
      <c r="E44" s="641"/>
      <c r="F44" s="637"/>
      <c r="G44" s="605">
        <v>0</v>
      </c>
      <c r="H44" s="636"/>
      <c r="I44" s="637"/>
      <c r="J44" s="606">
        <v>0</v>
      </c>
      <c r="K44" s="638"/>
      <c r="L44" s="622"/>
      <c r="M44" s="607">
        <v>0</v>
      </c>
      <c r="N44" s="642"/>
      <c r="O44" s="642"/>
      <c r="P44" s="607">
        <v>0</v>
      </c>
      <c r="Q44" s="600">
        <v>0</v>
      </c>
      <c r="R44" s="600">
        <v>0</v>
      </c>
      <c r="S44" s="607">
        <v>0</v>
      </c>
      <c r="T44" s="608">
        <v>0</v>
      </c>
      <c r="U44" s="608">
        <v>0</v>
      </c>
      <c r="V44" s="609">
        <v>0</v>
      </c>
      <c r="W44" s="450">
        <v>17</v>
      </c>
      <c r="X44" s="450">
        <v>17</v>
      </c>
      <c r="Y44" s="615">
        <f t="shared" ref="Y44:Y45" si="7">W44+X44</f>
        <v>34</v>
      </c>
      <c r="Z44" s="450">
        <v>0</v>
      </c>
      <c r="AA44" s="450">
        <v>4</v>
      </c>
      <c r="AB44" s="625">
        <f t="shared" ref="AB44:AB45" si="8">Z44+AA44</f>
        <v>4</v>
      </c>
      <c r="AC44" s="450">
        <v>6</v>
      </c>
      <c r="AD44" s="450">
        <v>6</v>
      </c>
      <c r="AE44" s="625">
        <f t="shared" ref="AE44:AE45" si="9">AC44+AD44</f>
        <v>12</v>
      </c>
      <c r="AF44" s="627"/>
      <c r="AG44" s="628"/>
      <c r="AH44" s="635"/>
      <c r="AI44" s="627"/>
      <c r="AJ44" s="628"/>
      <c r="AK44" s="635"/>
      <c r="AL44" s="627"/>
      <c r="AM44" s="628"/>
      <c r="AN44" s="635">
        <v>0</v>
      </c>
      <c r="AO44" s="244">
        <f t="shared" si="5"/>
        <v>23</v>
      </c>
      <c r="AP44" s="245">
        <f t="shared" si="5"/>
        <v>27</v>
      </c>
      <c r="AQ44" s="352">
        <f t="shared" si="5"/>
        <v>50</v>
      </c>
      <c r="AR44" s="218">
        <f t="shared" si="6"/>
        <v>50</v>
      </c>
      <c r="AS44" s="323"/>
      <c r="AT44" s="327"/>
    </row>
    <row r="45" spans="1:46" ht="26.1" customHeight="1" thickBot="1" x14ac:dyDescent="0.3">
      <c r="A45" s="620" t="s">
        <v>73</v>
      </c>
      <c r="B45" s="636"/>
      <c r="C45" s="637"/>
      <c r="D45" s="605">
        <v>0</v>
      </c>
      <c r="E45" s="641"/>
      <c r="F45" s="637"/>
      <c r="G45" s="605">
        <v>0</v>
      </c>
      <c r="H45" s="636"/>
      <c r="I45" s="637"/>
      <c r="J45" s="606">
        <v>0</v>
      </c>
      <c r="K45" s="638"/>
      <c r="L45" s="622"/>
      <c r="M45" s="607">
        <v>0</v>
      </c>
      <c r="N45" s="642"/>
      <c r="O45" s="642"/>
      <c r="P45" s="607">
        <v>0</v>
      </c>
      <c r="Q45" s="622"/>
      <c r="R45" s="622"/>
      <c r="S45" s="607">
        <v>0</v>
      </c>
      <c r="T45" s="608">
        <v>0</v>
      </c>
      <c r="U45" s="608">
        <v>0</v>
      </c>
      <c r="V45" s="609">
        <v>0</v>
      </c>
      <c r="W45" s="643">
        <v>0</v>
      </c>
      <c r="X45" s="643">
        <v>4</v>
      </c>
      <c r="Y45" s="615">
        <f t="shared" si="7"/>
        <v>4</v>
      </c>
      <c r="Z45" s="643">
        <v>6</v>
      </c>
      <c r="AA45" s="643">
        <v>1</v>
      </c>
      <c r="AB45" s="625">
        <f t="shared" si="8"/>
        <v>7</v>
      </c>
      <c r="AC45" s="450">
        <v>3</v>
      </c>
      <c r="AD45" s="450">
        <v>0</v>
      </c>
      <c r="AE45" s="625">
        <f t="shared" si="9"/>
        <v>3</v>
      </c>
      <c r="AF45" s="627"/>
      <c r="AG45" s="628"/>
      <c r="AH45" s="635">
        <v>0</v>
      </c>
      <c r="AI45" s="627"/>
      <c r="AJ45" s="628"/>
      <c r="AK45" s="635">
        <v>0</v>
      </c>
      <c r="AL45" s="627"/>
      <c r="AM45" s="628"/>
      <c r="AN45" s="635">
        <v>0</v>
      </c>
      <c r="AO45" s="244">
        <f t="shared" si="5"/>
        <v>9</v>
      </c>
      <c r="AP45" s="245">
        <f t="shared" si="5"/>
        <v>5</v>
      </c>
      <c r="AQ45" s="352">
        <f t="shared" si="5"/>
        <v>14</v>
      </c>
      <c r="AR45" s="218">
        <f t="shared" si="6"/>
        <v>14</v>
      </c>
      <c r="AS45" s="323"/>
      <c r="AT45" s="327"/>
    </row>
    <row r="46" spans="1:46" ht="26.1" customHeight="1" thickBot="1" x14ac:dyDescent="0.3">
      <c r="A46" s="640" t="s">
        <v>74</v>
      </c>
      <c r="B46" s="636"/>
      <c r="C46" s="637"/>
      <c r="D46" s="605">
        <v>0</v>
      </c>
      <c r="E46" s="641"/>
      <c r="F46" s="637"/>
      <c r="G46" s="605">
        <v>0</v>
      </c>
      <c r="H46" s="636"/>
      <c r="I46" s="637"/>
      <c r="J46" s="606">
        <v>0</v>
      </c>
      <c r="K46" s="638"/>
      <c r="L46" s="622"/>
      <c r="M46" s="607">
        <v>0</v>
      </c>
      <c r="N46" s="644"/>
      <c r="O46" s="644"/>
      <c r="P46" s="607">
        <v>0</v>
      </c>
      <c r="Q46" s="637"/>
      <c r="R46" s="637"/>
      <c r="S46" s="607">
        <v>0</v>
      </c>
      <c r="T46" s="608">
        <v>0</v>
      </c>
      <c r="U46" s="608">
        <v>0</v>
      </c>
      <c r="V46" s="609">
        <v>0</v>
      </c>
      <c r="W46" s="623"/>
      <c r="X46" s="624"/>
      <c r="Y46" s="635"/>
      <c r="Z46" s="626"/>
      <c r="AA46" s="624"/>
      <c r="AB46" s="635"/>
      <c r="AC46" s="623"/>
      <c r="AD46" s="624"/>
      <c r="AE46" s="635"/>
      <c r="AF46" s="627"/>
      <c r="AG46" s="628"/>
      <c r="AH46" s="635"/>
      <c r="AI46" s="627"/>
      <c r="AJ46" s="628"/>
      <c r="AK46" s="635"/>
      <c r="AL46" s="627"/>
      <c r="AM46" s="628"/>
      <c r="AN46" s="635"/>
      <c r="AO46" s="244">
        <f t="shared" si="5"/>
        <v>0</v>
      </c>
      <c r="AP46" s="245">
        <f t="shared" si="5"/>
        <v>0</v>
      </c>
      <c r="AQ46" s="352">
        <f t="shared" si="5"/>
        <v>0</v>
      </c>
      <c r="AR46" s="218">
        <f t="shared" si="6"/>
        <v>0</v>
      </c>
      <c r="AS46" s="323"/>
      <c r="AT46" s="327"/>
    </row>
    <row r="47" spans="1:46" ht="26.1" customHeight="1" thickBot="1" x14ac:dyDescent="0.3">
      <c r="A47" s="620" t="s">
        <v>44</v>
      </c>
      <c r="B47" s="636"/>
      <c r="C47" s="637"/>
      <c r="D47" s="605">
        <v>0</v>
      </c>
      <c r="E47" s="641"/>
      <c r="F47" s="637"/>
      <c r="G47" s="605">
        <v>0</v>
      </c>
      <c r="H47" s="636"/>
      <c r="I47" s="637"/>
      <c r="J47" s="606">
        <v>0</v>
      </c>
      <c r="K47" s="638"/>
      <c r="L47" s="622"/>
      <c r="M47" s="607">
        <v>0</v>
      </c>
      <c r="N47" s="642"/>
      <c r="O47" s="642"/>
      <c r="P47" s="607">
        <v>0</v>
      </c>
      <c r="Q47" s="622"/>
      <c r="R47" s="622"/>
      <c r="S47" s="607">
        <v>0</v>
      </c>
      <c r="T47" s="608">
        <v>0</v>
      </c>
      <c r="U47" s="608">
        <v>0</v>
      </c>
      <c r="V47" s="609">
        <v>0</v>
      </c>
      <c r="W47" s="623">
        <v>0</v>
      </c>
      <c r="X47" s="624">
        <v>0</v>
      </c>
      <c r="Y47" s="625">
        <v>0</v>
      </c>
      <c r="Z47" s="626">
        <v>0</v>
      </c>
      <c r="AA47" s="624">
        <v>1</v>
      </c>
      <c r="AB47" s="625">
        <v>1</v>
      </c>
      <c r="AC47" s="623">
        <v>0</v>
      </c>
      <c r="AD47" s="624">
        <v>0</v>
      </c>
      <c r="AE47" s="625">
        <v>0</v>
      </c>
      <c r="AF47" s="627">
        <v>0</v>
      </c>
      <c r="AG47" s="628">
        <v>1</v>
      </c>
      <c r="AH47" s="625">
        <v>1</v>
      </c>
      <c r="AI47" s="627">
        <v>0</v>
      </c>
      <c r="AJ47" s="628">
        <v>1</v>
      </c>
      <c r="AK47" s="625">
        <v>1</v>
      </c>
      <c r="AL47" s="627">
        <v>0</v>
      </c>
      <c r="AM47" s="628">
        <v>0</v>
      </c>
      <c r="AN47" s="625">
        <v>0</v>
      </c>
      <c r="AO47" s="244">
        <f t="shared" si="5"/>
        <v>0</v>
      </c>
      <c r="AP47" s="245">
        <f t="shared" si="5"/>
        <v>3</v>
      </c>
      <c r="AQ47" s="352">
        <f t="shared" si="5"/>
        <v>3</v>
      </c>
      <c r="AR47" s="218">
        <f t="shared" si="6"/>
        <v>3</v>
      </c>
      <c r="AS47" s="323"/>
      <c r="AT47" s="327"/>
    </row>
    <row r="48" spans="1:46" ht="26.1" customHeight="1" thickBot="1" x14ac:dyDescent="0.3">
      <c r="A48" s="620" t="s">
        <v>47</v>
      </c>
      <c r="B48" s="636"/>
      <c r="C48" s="637"/>
      <c r="D48" s="605">
        <v>0</v>
      </c>
      <c r="E48" s="641"/>
      <c r="F48" s="637"/>
      <c r="G48" s="605">
        <v>0</v>
      </c>
      <c r="H48" s="636"/>
      <c r="I48" s="637"/>
      <c r="J48" s="606">
        <v>0</v>
      </c>
      <c r="K48" s="621">
        <v>1</v>
      </c>
      <c r="L48" s="622">
        <v>1</v>
      </c>
      <c r="M48" s="607">
        <v>2</v>
      </c>
      <c r="N48" s="642"/>
      <c r="O48" s="642"/>
      <c r="P48" s="607">
        <v>0</v>
      </c>
      <c r="Q48" s="622"/>
      <c r="R48" s="622"/>
      <c r="S48" s="607">
        <v>0</v>
      </c>
      <c r="T48" s="608">
        <v>1</v>
      </c>
      <c r="U48" s="608">
        <v>1</v>
      </c>
      <c r="V48" s="609">
        <v>2</v>
      </c>
      <c r="W48" s="623">
        <v>1</v>
      </c>
      <c r="X48" s="624">
        <v>5</v>
      </c>
      <c r="Y48" s="625">
        <v>6</v>
      </c>
      <c r="Z48" s="626">
        <v>2</v>
      </c>
      <c r="AA48" s="624">
        <v>2</v>
      </c>
      <c r="AB48" s="625">
        <v>4</v>
      </c>
      <c r="AC48" s="450">
        <v>2</v>
      </c>
      <c r="AD48" s="450">
        <v>2</v>
      </c>
      <c r="AE48" s="625">
        <f>AC48+AD48</f>
        <v>4</v>
      </c>
      <c r="AF48" s="627"/>
      <c r="AG48" s="628"/>
      <c r="AH48" s="625">
        <v>0</v>
      </c>
      <c r="AI48" s="627"/>
      <c r="AJ48" s="628"/>
      <c r="AK48" s="625">
        <v>0</v>
      </c>
      <c r="AL48" s="627"/>
      <c r="AM48" s="628"/>
      <c r="AN48" s="625">
        <v>0</v>
      </c>
      <c r="AO48" s="244">
        <f t="shared" ref="AO48:AQ51" si="10">W48+Z48+AC48+AF48+AI48+AL48</f>
        <v>5</v>
      </c>
      <c r="AP48" s="245">
        <f t="shared" si="10"/>
        <v>9</v>
      </c>
      <c r="AQ48" s="352">
        <f t="shared" si="10"/>
        <v>14</v>
      </c>
      <c r="AR48" s="218">
        <f t="shared" si="6"/>
        <v>16</v>
      </c>
      <c r="AS48" s="323"/>
      <c r="AT48" s="327"/>
    </row>
    <row r="49" spans="1:46" ht="26.1" customHeight="1" thickBot="1" x14ac:dyDescent="0.3">
      <c r="A49" s="620" t="s">
        <v>51</v>
      </c>
      <c r="B49" s="636"/>
      <c r="C49" s="637"/>
      <c r="D49" s="605">
        <v>0</v>
      </c>
      <c r="E49" s="641"/>
      <c r="F49" s="637"/>
      <c r="G49" s="605">
        <v>0</v>
      </c>
      <c r="H49" s="637"/>
      <c r="I49" s="637"/>
      <c r="J49" s="606">
        <v>0</v>
      </c>
      <c r="K49" s="644"/>
      <c r="L49" s="644"/>
      <c r="M49" s="607">
        <v>0</v>
      </c>
      <c r="N49" s="644"/>
      <c r="O49" s="644"/>
      <c r="P49" s="607">
        <v>0</v>
      </c>
      <c r="Q49" s="637"/>
      <c r="R49" s="637"/>
      <c r="S49" s="607">
        <v>0</v>
      </c>
      <c r="T49" s="608">
        <v>0</v>
      </c>
      <c r="U49" s="608">
        <v>0</v>
      </c>
      <c r="V49" s="609">
        <v>0</v>
      </c>
      <c r="W49" s="645">
        <v>0</v>
      </c>
      <c r="X49" s="614">
        <v>3</v>
      </c>
      <c r="Y49" s="625">
        <v>3</v>
      </c>
      <c r="Z49" s="613">
        <v>0</v>
      </c>
      <c r="AA49" s="614">
        <v>3</v>
      </c>
      <c r="AB49" s="625">
        <v>3</v>
      </c>
      <c r="AC49" s="623">
        <v>5</v>
      </c>
      <c r="AD49" s="624">
        <v>0</v>
      </c>
      <c r="AE49" s="625">
        <v>5</v>
      </c>
      <c r="AF49" s="646">
        <v>0</v>
      </c>
      <c r="AG49" s="647">
        <v>0</v>
      </c>
      <c r="AH49" s="625">
        <v>0</v>
      </c>
      <c r="AI49" s="646"/>
      <c r="AJ49" s="647"/>
      <c r="AK49" s="625">
        <v>0</v>
      </c>
      <c r="AL49" s="646">
        <v>0</v>
      </c>
      <c r="AM49" s="647">
        <v>0</v>
      </c>
      <c r="AN49" s="625">
        <v>0</v>
      </c>
      <c r="AO49" s="244">
        <f t="shared" si="10"/>
        <v>5</v>
      </c>
      <c r="AP49" s="245">
        <f t="shared" si="10"/>
        <v>6</v>
      </c>
      <c r="AQ49" s="352">
        <f t="shared" si="10"/>
        <v>11</v>
      </c>
      <c r="AR49" s="218">
        <f t="shared" si="6"/>
        <v>11</v>
      </c>
      <c r="AS49" s="323"/>
      <c r="AT49" s="327"/>
    </row>
    <row r="50" spans="1:46" ht="26.1" customHeight="1" thickBot="1" x14ac:dyDescent="0.3">
      <c r="A50" s="620" t="s">
        <v>75</v>
      </c>
      <c r="B50" s="601">
        <v>48</v>
      </c>
      <c r="C50" s="601">
        <v>48</v>
      </c>
      <c r="D50" s="605">
        <v>96</v>
      </c>
      <c r="E50" s="601">
        <v>49</v>
      </c>
      <c r="F50" s="601">
        <v>50</v>
      </c>
      <c r="G50" s="605">
        <v>99</v>
      </c>
      <c r="H50" s="601">
        <v>144</v>
      </c>
      <c r="I50" s="601">
        <v>143</v>
      </c>
      <c r="J50" s="606">
        <v>287</v>
      </c>
      <c r="K50" s="644"/>
      <c r="L50" s="644"/>
      <c r="M50" s="607">
        <v>0</v>
      </c>
      <c r="N50" s="644"/>
      <c r="O50" s="644"/>
      <c r="P50" s="607">
        <v>0</v>
      </c>
      <c r="Q50" s="601">
        <v>129</v>
      </c>
      <c r="R50" s="601">
        <v>123</v>
      </c>
      <c r="S50" s="607">
        <v>252</v>
      </c>
      <c r="T50" s="608">
        <v>370</v>
      </c>
      <c r="U50" s="608">
        <v>364</v>
      </c>
      <c r="V50" s="609">
        <v>734</v>
      </c>
      <c r="W50" s="643">
        <v>4</v>
      </c>
      <c r="X50" s="643">
        <v>4</v>
      </c>
      <c r="Y50" s="615">
        <f>W50+X50</f>
        <v>8</v>
      </c>
      <c r="Z50" s="643">
        <v>4</v>
      </c>
      <c r="AA50" s="643">
        <v>4</v>
      </c>
      <c r="AB50" s="625">
        <f>Z50+AA50</f>
        <v>8</v>
      </c>
      <c r="AC50" s="643">
        <v>6</v>
      </c>
      <c r="AD50" s="643">
        <v>6</v>
      </c>
      <c r="AE50" s="625">
        <f>AC50+AD50</f>
        <v>12</v>
      </c>
      <c r="AF50" s="646"/>
      <c r="AG50" s="647"/>
      <c r="AH50" s="635">
        <v>0</v>
      </c>
      <c r="AI50" s="646"/>
      <c r="AJ50" s="647"/>
      <c r="AK50" s="635">
        <v>0</v>
      </c>
      <c r="AL50" s="646"/>
      <c r="AM50" s="647"/>
      <c r="AN50" s="635">
        <v>0</v>
      </c>
      <c r="AO50" s="244">
        <f t="shared" si="10"/>
        <v>14</v>
      </c>
      <c r="AP50" s="245">
        <f t="shared" si="10"/>
        <v>14</v>
      </c>
      <c r="AQ50" s="352">
        <f t="shared" si="10"/>
        <v>28</v>
      </c>
      <c r="AR50" s="218">
        <f t="shared" si="6"/>
        <v>762</v>
      </c>
      <c r="AS50" s="323"/>
      <c r="AT50" s="327"/>
    </row>
    <row r="51" spans="1:46" ht="26.1" customHeight="1" thickBot="1" x14ac:dyDescent="0.3">
      <c r="A51" s="648" t="s">
        <v>57</v>
      </c>
      <c r="B51" s="649"/>
      <c r="C51" s="649"/>
      <c r="D51" s="605">
        <v>0</v>
      </c>
      <c r="E51" s="649"/>
      <c r="F51" s="649"/>
      <c r="G51" s="605">
        <v>0</v>
      </c>
      <c r="H51" s="649"/>
      <c r="I51" s="649"/>
      <c r="J51" s="606">
        <v>0</v>
      </c>
      <c r="K51" s="650"/>
      <c r="L51" s="650"/>
      <c r="M51" s="607">
        <v>0</v>
      </c>
      <c r="N51" s="650"/>
      <c r="O51" s="650"/>
      <c r="P51" s="607">
        <v>0</v>
      </c>
      <c r="Q51" s="649"/>
      <c r="R51" s="649"/>
      <c r="S51" s="607">
        <v>0</v>
      </c>
      <c r="T51" s="651">
        <v>0</v>
      </c>
      <c r="U51" s="651">
        <v>0</v>
      </c>
      <c r="V51" s="652">
        <v>0</v>
      </c>
      <c r="W51" s="653">
        <v>1</v>
      </c>
      <c r="X51" s="654">
        <v>1</v>
      </c>
      <c r="Y51" s="655">
        <v>2</v>
      </c>
      <c r="Z51" s="656">
        <v>1</v>
      </c>
      <c r="AA51" s="654">
        <v>2</v>
      </c>
      <c r="AB51" s="655">
        <v>3</v>
      </c>
      <c r="AC51" s="653">
        <v>2</v>
      </c>
      <c r="AD51" s="654">
        <v>0</v>
      </c>
      <c r="AE51" s="655">
        <v>2</v>
      </c>
      <c r="AF51" s="646">
        <v>0</v>
      </c>
      <c r="AG51" s="647">
        <v>0</v>
      </c>
      <c r="AH51" s="655">
        <v>0</v>
      </c>
      <c r="AI51" s="646">
        <v>0</v>
      </c>
      <c r="AJ51" s="647">
        <v>0</v>
      </c>
      <c r="AK51" s="655">
        <v>0</v>
      </c>
      <c r="AL51" s="646"/>
      <c r="AM51" s="647"/>
      <c r="AN51" s="655">
        <v>0</v>
      </c>
      <c r="AO51" s="244">
        <f t="shared" si="10"/>
        <v>4</v>
      </c>
      <c r="AP51" s="245">
        <f t="shared" si="10"/>
        <v>3</v>
      </c>
      <c r="AQ51" s="352">
        <f t="shared" si="10"/>
        <v>7</v>
      </c>
      <c r="AR51" s="247">
        <f t="shared" si="6"/>
        <v>7</v>
      </c>
      <c r="AS51" s="323"/>
      <c r="AT51" s="327"/>
    </row>
    <row r="52" spans="1:46" ht="26.1" customHeight="1" thickBot="1" x14ac:dyDescent="0.3">
      <c r="A52" s="178"/>
      <c r="B52" s="354">
        <v>1797</v>
      </c>
      <c r="C52" s="355">
        <v>1774</v>
      </c>
      <c r="D52" s="355">
        <v>3571</v>
      </c>
      <c r="E52" s="355">
        <v>1690</v>
      </c>
      <c r="F52" s="355">
        <v>1640</v>
      </c>
      <c r="G52" s="355">
        <v>3330</v>
      </c>
      <c r="H52" s="355">
        <v>1975</v>
      </c>
      <c r="I52" s="355">
        <v>1962</v>
      </c>
      <c r="J52" s="355">
        <v>3937</v>
      </c>
      <c r="K52" s="355">
        <v>2017</v>
      </c>
      <c r="L52" s="355">
        <v>2013</v>
      </c>
      <c r="M52" s="355">
        <v>4030</v>
      </c>
      <c r="N52" s="355">
        <v>1772</v>
      </c>
      <c r="O52" s="355">
        <v>1766</v>
      </c>
      <c r="P52" s="355">
        <v>3538</v>
      </c>
      <c r="Q52" s="355">
        <v>1936</v>
      </c>
      <c r="R52" s="355">
        <v>1786</v>
      </c>
      <c r="S52" s="355">
        <v>3722</v>
      </c>
      <c r="T52" s="355">
        <v>11187</v>
      </c>
      <c r="U52" s="355">
        <v>10941</v>
      </c>
      <c r="V52" s="356">
        <v>22128</v>
      </c>
      <c r="W52" s="357">
        <f>SUM(W32:W51)</f>
        <v>1971</v>
      </c>
      <c r="X52" s="357">
        <f t="shared" ref="X52:AR52" si="11">SUM(X32:X51)</f>
        <v>1955</v>
      </c>
      <c r="Y52" s="357">
        <f t="shared" si="11"/>
        <v>3926</v>
      </c>
      <c r="Z52" s="357">
        <f t="shared" si="11"/>
        <v>1881</v>
      </c>
      <c r="AA52" s="357">
        <f t="shared" si="11"/>
        <v>1906</v>
      </c>
      <c r="AB52" s="357">
        <f t="shared" si="11"/>
        <v>3787</v>
      </c>
      <c r="AC52" s="357">
        <f t="shared" si="11"/>
        <v>1889</v>
      </c>
      <c r="AD52" s="357">
        <f t="shared" si="11"/>
        <v>1939</v>
      </c>
      <c r="AE52" s="357">
        <f t="shared" si="11"/>
        <v>3828</v>
      </c>
      <c r="AF52" s="357">
        <f t="shared" si="11"/>
        <v>1729</v>
      </c>
      <c r="AG52" s="357">
        <f t="shared" si="11"/>
        <v>1736</v>
      </c>
      <c r="AH52" s="357">
        <f t="shared" si="11"/>
        <v>3465</v>
      </c>
      <c r="AI52" s="357">
        <f t="shared" si="11"/>
        <v>1864</v>
      </c>
      <c r="AJ52" s="357">
        <f t="shared" si="11"/>
        <v>1811</v>
      </c>
      <c r="AK52" s="357">
        <f t="shared" si="11"/>
        <v>3675</v>
      </c>
      <c r="AL52" s="357">
        <f t="shared" si="11"/>
        <v>1984</v>
      </c>
      <c r="AM52" s="357">
        <f t="shared" si="11"/>
        <v>1982</v>
      </c>
      <c r="AN52" s="357">
        <f t="shared" si="11"/>
        <v>3966</v>
      </c>
      <c r="AO52" s="357"/>
      <c r="AP52" s="357"/>
      <c r="AQ52" s="358">
        <f t="shared" si="11"/>
        <v>22647</v>
      </c>
      <c r="AR52" s="359">
        <f t="shared" si="11"/>
        <v>44775</v>
      </c>
      <c r="AS52" s="323"/>
      <c r="AT52" s="327"/>
    </row>
    <row r="53" spans="1:46" ht="15.75" x14ac:dyDescent="0.25">
      <c r="A53" s="255"/>
      <c r="B53" s="255"/>
      <c r="C53" s="330"/>
      <c r="D53" s="360"/>
      <c r="E53" s="360"/>
      <c r="F53" s="360"/>
      <c r="G53" s="360"/>
      <c r="H53" s="360"/>
      <c r="I53" s="361"/>
      <c r="J53" s="360"/>
      <c r="K53" s="360"/>
      <c r="L53" s="362"/>
      <c r="M53" s="363"/>
      <c r="N53" s="363"/>
      <c r="O53" s="324"/>
      <c r="P53" s="363"/>
      <c r="Q53" s="363"/>
      <c r="R53" s="324"/>
      <c r="S53" s="364"/>
      <c r="T53" s="364"/>
      <c r="U53" s="365"/>
      <c r="V53" s="326"/>
      <c r="W53" s="326"/>
      <c r="X53" s="326"/>
      <c r="Y53" s="328"/>
      <c r="Z53" s="328"/>
      <c r="AA53" s="657"/>
      <c r="AB53" s="658"/>
      <c r="AC53" s="658"/>
      <c r="AD53" s="657"/>
      <c r="AE53" s="658"/>
      <c r="AF53" s="658"/>
      <c r="AG53" s="657"/>
      <c r="AH53" s="328"/>
      <c r="AI53" s="328"/>
      <c r="AJ53" s="329"/>
      <c r="AK53" s="328"/>
      <c r="AL53" s="328"/>
      <c r="AM53" s="329"/>
      <c r="AN53" s="328"/>
      <c r="AO53" s="328"/>
      <c r="AP53" s="329"/>
      <c r="AQ53" s="325"/>
      <c r="AR53" s="325"/>
      <c r="AS53" s="323"/>
      <c r="AT53" s="327"/>
    </row>
    <row r="54" spans="1:46" ht="15.75" x14ac:dyDescent="0.25">
      <c r="A54" s="255"/>
      <c r="B54" s="255"/>
      <c r="C54" s="255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  <c r="AL54" s="366"/>
      <c r="AM54" s="366"/>
      <c r="AN54" s="366"/>
      <c r="AO54" s="366"/>
      <c r="AP54" s="366"/>
      <c r="AQ54" s="366"/>
      <c r="AR54" s="366"/>
      <c r="AS54" s="366"/>
      <c r="AT54" s="367"/>
    </row>
    <row r="122" spans="10:45" ht="15.75" thickBot="1" x14ac:dyDescent="0.3"/>
    <row r="123" spans="10:45" ht="15.75" thickBot="1" x14ac:dyDescent="0.3">
      <c r="J123" s="2"/>
      <c r="K123" s="2"/>
      <c r="L123" s="2"/>
      <c r="M123" s="3"/>
      <c r="N123" s="256"/>
      <c r="O123" s="256"/>
      <c r="P123" s="4" t="s">
        <v>3</v>
      </c>
      <c r="Q123" s="4"/>
      <c r="R123" s="4"/>
      <c r="S123" s="5"/>
      <c r="T123" s="4"/>
      <c r="U123" s="4"/>
      <c r="V123" s="6"/>
      <c r="W123" s="6"/>
      <c r="X123" s="6"/>
      <c r="Y123" s="7" t="s">
        <v>4</v>
      </c>
      <c r="Z123" s="7"/>
      <c r="AA123" s="7"/>
      <c r="AB123" s="7"/>
      <c r="AC123" s="7"/>
      <c r="AD123" s="7"/>
      <c r="AE123" s="8"/>
      <c r="AF123" s="6"/>
      <c r="AG123" s="6"/>
      <c r="AH123" s="7" t="s">
        <v>5</v>
      </c>
      <c r="AI123" s="7"/>
      <c r="AJ123" s="7"/>
      <c r="AK123" s="7"/>
      <c r="AL123" s="7"/>
      <c r="AM123" s="7"/>
      <c r="AN123" s="8"/>
      <c r="AO123" s="6"/>
      <c r="AP123" s="6"/>
      <c r="AQ123" s="7" t="s">
        <v>6</v>
      </c>
      <c r="AR123" s="7"/>
      <c r="AS123" s="8"/>
    </row>
    <row r="124" spans="10:45" ht="15.75" thickBot="1" x14ac:dyDescent="0.3">
      <c r="J124" s="10" t="s">
        <v>9</v>
      </c>
      <c r="K124" s="10"/>
      <c r="L124" s="10"/>
      <c r="M124" s="11" t="s">
        <v>0</v>
      </c>
      <c r="N124" s="257"/>
      <c r="O124" s="257"/>
      <c r="P124" s="12" t="s">
        <v>1</v>
      </c>
      <c r="Q124" s="258"/>
      <c r="R124" s="258"/>
      <c r="S124" s="13" t="s">
        <v>2</v>
      </c>
      <c r="T124" s="259"/>
      <c r="U124" s="259"/>
      <c r="V124" s="14" t="s">
        <v>0</v>
      </c>
      <c r="W124" s="259"/>
      <c r="X124" s="259"/>
      <c r="Y124" s="15" t="s">
        <v>1</v>
      </c>
      <c r="Z124" s="259"/>
      <c r="AA124" s="259"/>
      <c r="AB124" s="16" t="s">
        <v>2</v>
      </c>
      <c r="AC124" s="16"/>
      <c r="AD124" s="16"/>
      <c r="AE124" s="17" t="s">
        <v>0</v>
      </c>
      <c r="AF124" s="259"/>
      <c r="AG124" s="259"/>
      <c r="AH124" s="15" t="s">
        <v>1</v>
      </c>
      <c r="AI124" s="259"/>
      <c r="AJ124" s="259"/>
      <c r="AK124" s="16" t="s">
        <v>2</v>
      </c>
      <c r="AL124" s="16"/>
      <c r="AM124" s="16"/>
      <c r="AN124" s="17" t="s">
        <v>0</v>
      </c>
      <c r="AO124" s="259"/>
      <c r="AP124" s="259"/>
      <c r="AQ124" s="15" t="s">
        <v>1</v>
      </c>
      <c r="AR124" s="16" t="s">
        <v>2</v>
      </c>
      <c r="AS124" s="17" t="s">
        <v>0</v>
      </c>
    </row>
    <row r="125" spans="10:45" x14ac:dyDescent="0.25">
      <c r="J125" s="18" t="s">
        <v>10</v>
      </c>
      <c r="K125" s="18"/>
      <c r="L125" s="18"/>
      <c r="M125" s="19">
        <v>404983</v>
      </c>
      <c r="N125" s="260"/>
      <c r="O125" s="260"/>
      <c r="P125" s="20"/>
      <c r="Q125" s="261"/>
      <c r="R125" s="261"/>
      <c r="S125" s="21"/>
      <c r="T125" s="210"/>
      <c r="U125" s="210"/>
      <c r="V125" s="22">
        <v>366330</v>
      </c>
      <c r="W125" s="262"/>
      <c r="X125" s="262"/>
      <c r="Y125" s="23"/>
      <c r="Z125" s="263"/>
      <c r="AA125" s="263"/>
      <c r="AB125" s="21"/>
      <c r="AC125" s="210"/>
      <c r="AD125" s="210"/>
      <c r="AE125" s="22">
        <v>373866</v>
      </c>
      <c r="AF125" s="262"/>
      <c r="AG125" s="262"/>
      <c r="AH125" s="23"/>
      <c r="AI125" s="263"/>
      <c r="AJ125" s="263"/>
      <c r="AK125" s="21"/>
      <c r="AL125" s="210"/>
      <c r="AM125" s="210"/>
      <c r="AN125" s="22">
        <v>394795</v>
      </c>
      <c r="AO125" s="262"/>
      <c r="AP125" s="262"/>
      <c r="AQ125" s="24"/>
      <c r="AR125" s="21"/>
      <c r="AS125" s="22">
        <v>419851</v>
      </c>
    </row>
    <row r="126" spans="10:45" x14ac:dyDescent="0.25">
      <c r="J126" s="26" t="s">
        <v>11</v>
      </c>
      <c r="K126" s="264"/>
      <c r="L126" s="264"/>
      <c r="M126" s="27">
        <v>286145</v>
      </c>
      <c r="N126" s="265"/>
      <c r="O126" s="265"/>
      <c r="S126" s="28"/>
      <c r="T126" s="266"/>
      <c r="U126" s="266"/>
      <c r="V126" s="29">
        <v>293003</v>
      </c>
      <c r="W126" s="267"/>
      <c r="X126" s="267"/>
      <c r="Y126" s="30"/>
      <c r="Z126" s="268"/>
      <c r="AA126" s="268"/>
      <c r="AB126" s="28"/>
      <c r="AC126" s="266"/>
      <c r="AD126" s="266"/>
      <c r="AE126" s="29">
        <v>286730</v>
      </c>
      <c r="AF126" s="267"/>
      <c r="AG126" s="267"/>
      <c r="AH126" s="30"/>
      <c r="AI126" s="268"/>
      <c r="AJ126" s="268"/>
      <c r="AK126" s="28"/>
      <c r="AL126" s="266"/>
      <c r="AM126" s="266"/>
      <c r="AN126" s="29">
        <v>255064</v>
      </c>
      <c r="AO126" s="267"/>
      <c r="AP126" s="267"/>
      <c r="AQ126" s="30"/>
      <c r="AR126" s="28"/>
      <c r="AS126" s="29">
        <v>262710</v>
      </c>
    </row>
    <row r="127" spans="10:45" x14ac:dyDescent="0.25">
      <c r="J127" s="32" t="s">
        <v>12</v>
      </c>
      <c r="K127" s="32"/>
      <c r="L127" s="32"/>
      <c r="M127" s="33">
        <v>394076</v>
      </c>
      <c r="N127" s="269"/>
      <c r="O127" s="269"/>
      <c r="P127" s="34"/>
      <c r="Q127" s="270"/>
      <c r="R127" s="270"/>
      <c r="S127" s="35"/>
      <c r="T127" s="217"/>
      <c r="U127" s="217"/>
      <c r="V127" s="33">
        <v>398336</v>
      </c>
      <c r="W127" s="271"/>
      <c r="X127" s="271"/>
      <c r="Y127" s="36"/>
      <c r="Z127" s="272"/>
      <c r="AA127" s="272"/>
      <c r="AB127" s="35"/>
      <c r="AC127" s="217"/>
      <c r="AD127" s="217"/>
      <c r="AE127" s="33">
        <v>367244</v>
      </c>
      <c r="AF127" s="271"/>
      <c r="AG127" s="271"/>
      <c r="AH127" s="36"/>
      <c r="AI127" s="272"/>
      <c r="AJ127" s="272"/>
      <c r="AK127" s="35"/>
      <c r="AL127" s="217"/>
      <c r="AM127" s="217"/>
      <c r="AN127" s="33">
        <v>377675</v>
      </c>
      <c r="AO127" s="271"/>
      <c r="AP127" s="271"/>
      <c r="AQ127" s="37"/>
      <c r="AR127" s="35"/>
      <c r="AS127" s="33">
        <v>407468</v>
      </c>
    </row>
    <row r="128" spans="10:45" x14ac:dyDescent="0.25">
      <c r="J128" s="39" t="s">
        <v>13</v>
      </c>
      <c r="K128" s="39"/>
      <c r="L128" s="39"/>
      <c r="M128" s="40">
        <v>95215</v>
      </c>
      <c r="N128" s="273"/>
      <c r="O128" s="273"/>
      <c r="P128" s="20"/>
      <c r="Q128" s="261"/>
      <c r="R128" s="261"/>
      <c r="S128" s="28"/>
      <c r="T128" s="266"/>
      <c r="U128" s="266"/>
      <c r="V128" s="40">
        <v>109646</v>
      </c>
      <c r="W128" s="274"/>
      <c r="X128" s="274"/>
      <c r="Y128" s="41"/>
      <c r="Z128" s="275"/>
      <c r="AA128" s="275"/>
      <c r="AB128" s="28"/>
      <c r="AC128" s="266"/>
      <c r="AD128" s="266"/>
      <c r="AE128" s="40">
        <v>92370</v>
      </c>
      <c r="AF128" s="274"/>
      <c r="AG128" s="274"/>
      <c r="AH128" s="41"/>
      <c r="AI128" s="275"/>
      <c r="AJ128" s="275"/>
      <c r="AK128" s="28"/>
      <c r="AL128" s="266"/>
      <c r="AM128" s="266"/>
      <c r="AN128" s="40">
        <v>86056</v>
      </c>
      <c r="AO128" s="274"/>
      <c r="AP128" s="274"/>
      <c r="AQ128" s="41"/>
      <c r="AR128" s="28"/>
      <c r="AS128" s="40">
        <v>90074</v>
      </c>
    </row>
    <row r="129" spans="10:45" x14ac:dyDescent="0.25">
      <c r="J129" s="32" t="s">
        <v>14</v>
      </c>
      <c r="K129" s="32"/>
      <c r="L129" s="32"/>
      <c r="M129" s="33">
        <v>118438</v>
      </c>
      <c r="N129" s="269"/>
      <c r="O129" s="269"/>
      <c r="P129" s="34"/>
      <c r="Q129" s="270"/>
      <c r="R129" s="270"/>
      <c r="S129" s="35"/>
      <c r="T129" s="217"/>
      <c r="U129" s="217"/>
      <c r="V129" s="33">
        <v>118069</v>
      </c>
      <c r="W129" s="271"/>
      <c r="X129" s="271"/>
      <c r="Y129" s="37"/>
      <c r="Z129" s="228"/>
      <c r="AA129" s="228"/>
      <c r="AB129" s="35"/>
      <c r="AC129" s="217"/>
      <c r="AD129" s="217"/>
      <c r="AE129" s="33">
        <v>113215</v>
      </c>
      <c r="AF129" s="271"/>
      <c r="AG129" s="271"/>
      <c r="AH129" s="37"/>
      <c r="AI129" s="228"/>
      <c r="AJ129" s="228"/>
      <c r="AK129" s="35"/>
      <c r="AL129" s="217"/>
      <c r="AM129" s="217"/>
      <c r="AN129" s="33">
        <v>111881</v>
      </c>
      <c r="AO129" s="271"/>
      <c r="AP129" s="271"/>
      <c r="AQ129" s="37"/>
      <c r="AR129" s="35"/>
      <c r="AS129" s="33">
        <v>117723</v>
      </c>
    </row>
    <row r="130" spans="10:45" x14ac:dyDescent="0.25">
      <c r="J130" s="39" t="s">
        <v>15</v>
      </c>
      <c r="K130" s="276"/>
      <c r="L130" s="276"/>
      <c r="M130" s="27">
        <v>8106</v>
      </c>
      <c r="N130" s="265"/>
      <c r="O130" s="265"/>
      <c r="S130" s="28"/>
      <c r="T130" s="28"/>
      <c r="U130" s="28"/>
      <c r="V130" s="44">
        <v>9051</v>
      </c>
      <c r="W130" s="277"/>
      <c r="X130" s="277"/>
      <c r="AB130" s="28"/>
      <c r="AC130" s="28"/>
      <c r="AD130" s="28"/>
      <c r="AE130" s="44">
        <v>10836</v>
      </c>
      <c r="AF130" s="277"/>
      <c r="AG130" s="277"/>
      <c r="AK130" s="28"/>
      <c r="AL130" s="28"/>
      <c r="AM130" s="28"/>
      <c r="AN130" s="44">
        <v>8534</v>
      </c>
      <c r="AO130" s="277"/>
      <c r="AP130" s="277"/>
      <c r="AR130" s="28"/>
      <c r="AS130" s="44">
        <v>8945</v>
      </c>
    </row>
    <row r="131" spans="10:45" x14ac:dyDescent="0.25">
      <c r="J131" s="32" t="s">
        <v>16</v>
      </c>
      <c r="K131" s="32"/>
      <c r="L131" s="32"/>
      <c r="M131" s="33">
        <v>44235</v>
      </c>
      <c r="N131" s="269"/>
      <c r="O131" s="269"/>
      <c r="P131" s="45"/>
      <c r="Q131" s="278"/>
      <c r="R131" s="278"/>
      <c r="S131" s="35"/>
      <c r="T131" s="35"/>
      <c r="U131" s="35"/>
      <c r="V131" s="47">
        <v>49882</v>
      </c>
      <c r="W131" s="279"/>
      <c r="X131" s="279"/>
      <c r="AB131" s="35"/>
      <c r="AC131" s="35"/>
      <c r="AD131" s="35"/>
      <c r="AE131" s="47">
        <v>47147</v>
      </c>
      <c r="AF131" s="279"/>
      <c r="AG131" s="279"/>
      <c r="AK131" s="35"/>
      <c r="AL131" s="35"/>
      <c r="AM131" s="35"/>
      <c r="AN131" s="47">
        <v>45071</v>
      </c>
      <c r="AO131" s="279"/>
      <c r="AP131" s="279"/>
      <c r="AR131" s="35"/>
      <c r="AS131" s="47">
        <v>50418</v>
      </c>
    </row>
    <row r="132" spans="10:45" x14ac:dyDescent="0.25">
      <c r="J132" s="39" t="s">
        <v>17</v>
      </c>
      <c r="K132" s="39"/>
      <c r="L132" s="39"/>
      <c r="M132" s="29">
        <v>11385</v>
      </c>
      <c r="N132" s="260"/>
      <c r="O132" s="260"/>
      <c r="P132" s="49"/>
      <c r="Q132" s="280"/>
      <c r="R132" s="280"/>
      <c r="S132" s="28"/>
      <c r="T132" s="28"/>
      <c r="U132" s="28"/>
      <c r="V132" s="51">
        <v>19144</v>
      </c>
      <c r="W132" s="281"/>
      <c r="X132" s="281"/>
      <c r="AB132" s="28"/>
      <c r="AC132" s="266"/>
      <c r="AD132" s="266"/>
      <c r="AE132" s="40">
        <v>8494</v>
      </c>
      <c r="AF132" s="274"/>
      <c r="AG132" s="274"/>
      <c r="AH132" s="41"/>
      <c r="AI132" s="275"/>
      <c r="AJ132" s="275"/>
      <c r="AK132" s="28"/>
      <c r="AL132" s="266"/>
      <c r="AM132" s="266"/>
      <c r="AN132" s="40">
        <v>8953</v>
      </c>
      <c r="AO132" s="274"/>
      <c r="AP132" s="274"/>
      <c r="AQ132" s="41"/>
      <c r="AR132" s="28"/>
      <c r="AS132" s="40">
        <v>15481</v>
      </c>
    </row>
    <row r="133" spans="10:45" x14ac:dyDescent="0.25">
      <c r="J133" s="32" t="s">
        <v>18</v>
      </c>
      <c r="K133" s="32"/>
      <c r="L133" s="32"/>
      <c r="M133" s="33">
        <v>22617</v>
      </c>
      <c r="N133" s="269"/>
      <c r="O133" s="269"/>
      <c r="P133" s="34"/>
      <c r="Q133" s="270"/>
      <c r="R133" s="270"/>
      <c r="S133" s="35"/>
      <c r="T133" s="35"/>
      <c r="U133" s="35"/>
      <c r="V133" s="47">
        <v>18557</v>
      </c>
      <c r="W133" s="279"/>
      <c r="X133" s="279"/>
      <c r="AB133" s="35"/>
      <c r="AC133" s="35"/>
      <c r="AD133" s="35"/>
      <c r="AE133" s="47">
        <v>26</v>
      </c>
      <c r="AF133" s="279"/>
      <c r="AG133" s="279"/>
      <c r="AK133" s="35"/>
      <c r="AL133" s="217"/>
      <c r="AM133" s="217"/>
      <c r="AN133" s="33">
        <v>34</v>
      </c>
      <c r="AO133" s="271"/>
      <c r="AP133" s="271"/>
      <c r="AQ133" s="37"/>
      <c r="AR133" s="35"/>
      <c r="AS133" s="47">
        <v>124</v>
      </c>
    </row>
    <row r="134" spans="10:45" x14ac:dyDescent="0.25">
      <c r="J134" s="39" t="s">
        <v>19</v>
      </c>
      <c r="K134" s="276"/>
      <c r="L134" s="276"/>
      <c r="M134" s="27">
        <v>4100</v>
      </c>
      <c r="N134" s="265"/>
      <c r="O134" s="265"/>
      <c r="S134" s="28"/>
      <c r="T134" s="266"/>
      <c r="U134" s="266"/>
      <c r="V134" s="29">
        <v>4321</v>
      </c>
      <c r="W134" s="267"/>
      <c r="X134" s="267"/>
      <c r="Y134" s="31"/>
      <c r="Z134" s="282"/>
      <c r="AA134" s="282"/>
      <c r="AB134" s="28"/>
      <c r="AC134" s="266"/>
      <c r="AD134" s="266"/>
      <c r="AE134" s="52">
        <v>0</v>
      </c>
      <c r="AF134" s="283"/>
      <c r="AG134" s="283"/>
      <c r="AH134" s="31"/>
      <c r="AI134" s="282"/>
      <c r="AJ134" s="282"/>
      <c r="AK134" s="28"/>
      <c r="AL134" s="266"/>
      <c r="AM134" s="266"/>
      <c r="AN134" s="43">
        <v>0</v>
      </c>
      <c r="AO134" s="284"/>
      <c r="AP134" s="284"/>
      <c r="AQ134" s="41"/>
      <c r="AR134" s="28"/>
      <c r="AS134" s="43">
        <v>0</v>
      </c>
    </row>
    <row r="135" spans="10:45" x14ac:dyDescent="0.25">
      <c r="J135" s="32" t="s">
        <v>20</v>
      </c>
      <c r="K135" s="285"/>
      <c r="L135" s="285"/>
      <c r="M135" s="53">
        <v>14317</v>
      </c>
      <c r="N135" s="286"/>
      <c r="O135" s="286"/>
      <c r="S135" s="35"/>
      <c r="T135" s="35"/>
      <c r="U135" s="35"/>
      <c r="V135" s="47">
        <v>17321</v>
      </c>
      <c r="W135" s="279"/>
      <c r="X135" s="279"/>
      <c r="AB135" s="35"/>
      <c r="AC135" s="35"/>
      <c r="AD135" s="35"/>
      <c r="AE135" s="47">
        <v>21429</v>
      </c>
      <c r="AF135" s="279"/>
      <c r="AG135" s="279"/>
      <c r="AK135" s="35"/>
      <c r="AL135" s="35"/>
      <c r="AM135" s="35"/>
      <c r="AN135" s="47">
        <v>21758</v>
      </c>
      <c r="AO135" s="279"/>
      <c r="AP135" s="279"/>
      <c r="AR135" s="35"/>
      <c r="AS135" s="47">
        <v>18745</v>
      </c>
    </row>
    <row r="136" spans="10:45" x14ac:dyDescent="0.25">
      <c r="J136" s="32" t="s">
        <v>21</v>
      </c>
      <c r="K136" s="32"/>
      <c r="L136" s="32"/>
      <c r="M136" s="33">
        <v>15760</v>
      </c>
      <c r="N136" s="269"/>
      <c r="O136" s="269"/>
      <c r="P136" s="34"/>
      <c r="Q136" s="270"/>
      <c r="R136" s="270"/>
      <c r="S136" s="35"/>
      <c r="T136" s="217"/>
      <c r="U136" s="217"/>
      <c r="V136" s="33">
        <v>17115</v>
      </c>
      <c r="W136" s="271"/>
      <c r="X136" s="271"/>
      <c r="Y136" s="37"/>
      <c r="Z136" s="228"/>
      <c r="AA136" s="228"/>
      <c r="AB136" s="35"/>
      <c r="AC136" s="217"/>
      <c r="AD136" s="217"/>
      <c r="AE136" s="33">
        <v>15621</v>
      </c>
      <c r="AF136" s="271"/>
      <c r="AG136" s="271"/>
      <c r="AH136" s="37"/>
      <c r="AI136" s="228"/>
      <c r="AJ136" s="228"/>
      <c r="AK136" s="35"/>
      <c r="AL136" s="217"/>
      <c r="AM136" s="217"/>
      <c r="AN136" s="33">
        <v>15390</v>
      </c>
      <c r="AO136" s="271"/>
      <c r="AP136" s="271"/>
      <c r="AQ136" s="37"/>
      <c r="AR136" s="35"/>
      <c r="AS136" s="33">
        <v>15863</v>
      </c>
    </row>
    <row r="137" spans="10:45" x14ac:dyDescent="0.25">
      <c r="J137" s="39" t="s">
        <v>22</v>
      </c>
      <c r="K137" s="39"/>
      <c r="L137" s="39"/>
      <c r="M137" s="40">
        <v>2757</v>
      </c>
      <c r="N137" s="273"/>
      <c r="O137" s="273"/>
      <c r="P137" s="49"/>
      <c r="Q137" s="280"/>
      <c r="R137" s="280"/>
      <c r="S137" s="28"/>
      <c r="T137" s="266"/>
      <c r="U137" s="266"/>
      <c r="V137" s="40">
        <v>3107</v>
      </c>
      <c r="W137" s="274"/>
      <c r="X137" s="274"/>
      <c r="Y137" s="41"/>
      <c r="Z137" s="275"/>
      <c r="AA137" s="275"/>
      <c r="AB137" s="28"/>
      <c r="AC137" s="28"/>
      <c r="AD137" s="28"/>
      <c r="AE137" s="44">
        <v>1479</v>
      </c>
      <c r="AF137" s="277"/>
      <c r="AG137" s="277"/>
      <c r="AK137" s="28"/>
      <c r="AL137" s="266"/>
      <c r="AM137" s="266"/>
      <c r="AN137" s="40">
        <v>3</v>
      </c>
      <c r="AO137" s="274"/>
      <c r="AP137" s="274"/>
      <c r="AQ137" s="41"/>
      <c r="AR137" s="28"/>
      <c r="AS137" s="40">
        <v>47</v>
      </c>
    </row>
    <row r="138" spans="10:45" x14ac:dyDescent="0.25">
      <c r="J138" s="54" t="s">
        <v>23</v>
      </c>
      <c r="K138" s="54"/>
      <c r="L138" s="54"/>
      <c r="M138" s="33">
        <v>12223</v>
      </c>
      <c r="N138" s="269"/>
      <c r="O138" s="269"/>
      <c r="P138" s="34"/>
      <c r="Q138" s="270"/>
      <c r="R138" s="270"/>
      <c r="S138" s="35"/>
      <c r="T138" s="217"/>
      <c r="U138" s="217"/>
      <c r="V138" s="33">
        <v>12408</v>
      </c>
      <c r="W138" s="271"/>
      <c r="X138" s="271"/>
      <c r="Y138" s="37"/>
      <c r="Z138" s="228"/>
      <c r="AA138" s="228"/>
      <c r="AB138" s="35"/>
      <c r="AC138" s="35"/>
      <c r="AD138" s="35"/>
      <c r="AE138" s="47">
        <v>12374</v>
      </c>
      <c r="AF138" s="279"/>
      <c r="AG138" s="279"/>
      <c r="AK138" s="35"/>
      <c r="AL138" s="35"/>
      <c r="AM138" s="35"/>
      <c r="AN138" s="47">
        <v>12764</v>
      </c>
      <c r="AO138" s="279"/>
      <c r="AP138" s="279"/>
      <c r="AR138" s="35"/>
      <c r="AS138" s="33">
        <v>13829</v>
      </c>
    </row>
    <row r="139" spans="10:45" x14ac:dyDescent="0.25">
      <c r="J139" s="55" t="s">
        <v>24</v>
      </c>
      <c r="K139" s="55"/>
      <c r="L139" s="55"/>
      <c r="M139" s="40">
        <v>256</v>
      </c>
      <c r="N139" s="273"/>
      <c r="O139" s="273"/>
      <c r="P139" s="20"/>
      <c r="Q139" s="261"/>
      <c r="R139" s="261"/>
      <c r="S139" s="28"/>
      <c r="T139" s="266"/>
      <c r="U139" s="266"/>
      <c r="V139" s="40">
        <v>150</v>
      </c>
      <c r="W139" s="274"/>
      <c r="X139" s="274"/>
      <c r="Y139" s="41"/>
      <c r="Z139" s="275"/>
      <c r="AA139" s="275"/>
      <c r="AB139" s="28"/>
      <c r="AC139" s="266"/>
      <c r="AD139" s="266"/>
      <c r="AE139" s="43">
        <v>0</v>
      </c>
      <c r="AF139" s="284"/>
      <c r="AG139" s="284"/>
      <c r="AH139" s="41"/>
      <c r="AI139" s="275"/>
      <c r="AJ139" s="275"/>
      <c r="AK139" s="28"/>
      <c r="AL139" s="266"/>
      <c r="AM139" s="266"/>
      <c r="AN139" s="43">
        <v>0</v>
      </c>
      <c r="AO139" s="284"/>
      <c r="AP139" s="284"/>
      <c r="AQ139" s="41"/>
      <c r="AR139" s="28"/>
      <c r="AS139" s="43">
        <v>0</v>
      </c>
    </row>
    <row r="140" spans="10:45" x14ac:dyDescent="0.25">
      <c r="J140" s="32" t="s">
        <v>25</v>
      </c>
      <c r="K140" s="32"/>
      <c r="L140" s="32"/>
      <c r="M140" s="33">
        <v>13994</v>
      </c>
      <c r="N140" s="269"/>
      <c r="O140" s="269"/>
      <c r="P140" s="34"/>
      <c r="Q140" s="270"/>
      <c r="R140" s="270"/>
      <c r="S140" s="35"/>
      <c r="T140" s="35"/>
      <c r="U140" s="35"/>
      <c r="V140" s="47">
        <v>13869</v>
      </c>
      <c r="W140" s="279"/>
      <c r="X140" s="279"/>
      <c r="AB140" s="35"/>
      <c r="AC140" s="217"/>
      <c r="AD140" s="217"/>
      <c r="AE140" s="33">
        <v>12810</v>
      </c>
      <c r="AF140" s="271"/>
      <c r="AG140" s="271"/>
      <c r="AH140" s="37"/>
      <c r="AI140" s="228"/>
      <c r="AJ140" s="228"/>
      <c r="AK140" s="35"/>
      <c r="AL140" s="35"/>
      <c r="AM140" s="35"/>
      <c r="AN140" s="47">
        <v>12222</v>
      </c>
      <c r="AO140" s="279"/>
      <c r="AP140" s="279"/>
      <c r="AR140" s="35"/>
      <c r="AS140" s="47">
        <v>12576</v>
      </c>
    </row>
    <row r="141" spans="10:45" x14ac:dyDescent="0.25">
      <c r="J141" s="39" t="s">
        <v>26</v>
      </c>
      <c r="K141" s="39"/>
      <c r="L141" s="39"/>
      <c r="M141" s="40">
        <v>2528</v>
      </c>
      <c r="N141" s="273"/>
      <c r="O141" s="273"/>
      <c r="P141" s="20"/>
      <c r="Q141" s="261"/>
      <c r="R141" s="261"/>
      <c r="S141" s="28"/>
      <c r="T141" s="266"/>
      <c r="U141" s="266"/>
      <c r="V141" s="40">
        <v>4743</v>
      </c>
      <c r="W141" s="274"/>
      <c r="X141" s="274"/>
      <c r="Y141" s="42"/>
      <c r="Z141" s="287"/>
      <c r="AA141" s="287"/>
      <c r="AB141" s="28"/>
      <c r="AC141" s="266"/>
      <c r="AD141" s="266"/>
      <c r="AE141" s="40">
        <v>3494</v>
      </c>
      <c r="AF141" s="274"/>
      <c r="AG141" s="274"/>
      <c r="AH141" s="41"/>
      <c r="AI141" s="275"/>
      <c r="AJ141" s="275"/>
      <c r="AK141" s="28"/>
      <c r="AL141" s="266"/>
      <c r="AM141" s="266"/>
      <c r="AN141" s="43">
        <v>0</v>
      </c>
      <c r="AO141" s="284"/>
      <c r="AP141" s="284"/>
      <c r="AQ141" s="41"/>
      <c r="AR141" s="28"/>
      <c r="AS141" s="43">
        <v>0</v>
      </c>
    </row>
    <row r="142" spans="10:45" x14ac:dyDescent="0.25">
      <c r="J142" s="32" t="s">
        <v>27</v>
      </c>
      <c r="K142" s="32"/>
      <c r="L142" s="32"/>
      <c r="M142" s="33">
        <v>28830</v>
      </c>
      <c r="N142" s="269"/>
      <c r="O142" s="269"/>
      <c r="P142" s="34"/>
      <c r="Q142" s="270"/>
      <c r="R142" s="270"/>
      <c r="S142" s="35"/>
      <c r="T142" s="35"/>
      <c r="U142" s="35"/>
      <c r="V142" s="47">
        <v>32217</v>
      </c>
      <c r="W142" s="279"/>
      <c r="X142" s="279"/>
      <c r="AB142" s="35"/>
      <c r="AC142" s="35"/>
      <c r="AD142" s="35"/>
      <c r="AE142" s="47">
        <v>29933</v>
      </c>
      <c r="AF142" s="279"/>
      <c r="AG142" s="279"/>
      <c r="AK142" s="35"/>
      <c r="AL142" s="35"/>
      <c r="AM142" s="35"/>
      <c r="AN142" s="47">
        <v>33712</v>
      </c>
      <c r="AO142" s="279"/>
      <c r="AP142" s="279"/>
      <c r="AR142" s="35"/>
      <c r="AS142" s="47">
        <v>34752</v>
      </c>
    </row>
    <row r="143" spans="10:45" x14ac:dyDescent="0.25">
      <c r="J143" s="54" t="s">
        <v>28</v>
      </c>
      <c r="K143" s="54"/>
      <c r="L143" s="54"/>
      <c r="M143" s="33">
        <v>23486</v>
      </c>
      <c r="N143" s="269"/>
      <c r="O143" s="269"/>
      <c r="P143" s="34"/>
      <c r="Q143" s="270"/>
      <c r="R143" s="270"/>
      <c r="S143" s="35"/>
      <c r="T143" s="217"/>
      <c r="U143" s="217"/>
      <c r="V143" s="33">
        <v>22890</v>
      </c>
      <c r="W143" s="271"/>
      <c r="X143" s="271"/>
      <c r="Y143" s="56"/>
      <c r="Z143" s="288"/>
      <c r="AA143" s="288"/>
      <c r="AB143" s="35"/>
      <c r="AC143" s="35"/>
      <c r="AD143" s="35"/>
      <c r="AE143" s="47">
        <v>20412</v>
      </c>
      <c r="AF143" s="279"/>
      <c r="AG143" s="279"/>
      <c r="AK143" s="35"/>
      <c r="AL143" s="35"/>
      <c r="AM143" s="35"/>
      <c r="AN143" s="47">
        <v>19953</v>
      </c>
      <c r="AO143" s="279"/>
      <c r="AP143" s="279"/>
      <c r="AR143" s="35"/>
      <c r="AS143" s="33">
        <v>20997</v>
      </c>
    </row>
    <row r="144" spans="10:45" x14ac:dyDescent="0.25">
      <c r="J144" s="55" t="s">
        <v>29</v>
      </c>
      <c r="K144" s="55"/>
      <c r="L144" s="55"/>
      <c r="M144" s="40">
        <v>1940</v>
      </c>
      <c r="N144" s="273"/>
      <c r="O144" s="273"/>
      <c r="P144" s="20"/>
      <c r="Q144" s="261"/>
      <c r="R144" s="261"/>
      <c r="S144" s="28"/>
      <c r="T144" s="266"/>
      <c r="U144" s="266"/>
      <c r="V144" s="40">
        <v>3089</v>
      </c>
      <c r="W144" s="274"/>
      <c r="X144" s="274"/>
      <c r="Y144" s="41"/>
      <c r="Z144" s="275"/>
      <c r="AA144" s="275"/>
      <c r="AB144" s="28"/>
      <c r="AC144" s="266"/>
      <c r="AD144" s="266"/>
      <c r="AE144" s="40">
        <v>3587</v>
      </c>
      <c r="AF144" s="274"/>
      <c r="AG144" s="274"/>
      <c r="AH144" s="41"/>
      <c r="AI144" s="275"/>
      <c r="AJ144" s="275"/>
      <c r="AK144" s="28"/>
      <c r="AL144" s="266"/>
      <c r="AM144" s="266"/>
      <c r="AN144" s="40">
        <v>798</v>
      </c>
      <c r="AO144" s="274"/>
      <c r="AP144" s="274"/>
      <c r="AQ144" s="41"/>
      <c r="AR144" s="28"/>
      <c r="AS144" s="40">
        <v>65</v>
      </c>
    </row>
    <row r="145" spans="10:45" x14ac:dyDescent="0.25">
      <c r="J145" s="32" t="s">
        <v>30</v>
      </c>
      <c r="K145" s="32"/>
      <c r="L145" s="32"/>
      <c r="M145" s="33">
        <v>6296</v>
      </c>
      <c r="N145" s="269"/>
      <c r="O145" s="269"/>
      <c r="P145" s="34"/>
      <c r="Q145" s="270"/>
      <c r="R145" s="270"/>
      <c r="S145" s="35"/>
      <c r="T145" s="217"/>
      <c r="U145" s="217"/>
      <c r="V145" s="33">
        <v>6440</v>
      </c>
      <c r="W145" s="271"/>
      <c r="X145" s="271"/>
      <c r="Y145" s="56"/>
      <c r="Z145" s="288"/>
      <c r="AA145" s="288"/>
      <c r="AB145" s="35"/>
      <c r="AC145" s="217"/>
      <c r="AD145" s="217"/>
      <c r="AE145" s="33">
        <v>5987</v>
      </c>
      <c r="AF145" s="271"/>
      <c r="AG145" s="271"/>
      <c r="AH145" s="37"/>
      <c r="AI145" s="228"/>
      <c r="AJ145" s="228"/>
      <c r="AK145" s="35"/>
      <c r="AL145" s="217"/>
      <c r="AM145" s="217"/>
      <c r="AN145" s="33">
        <v>6293</v>
      </c>
      <c r="AO145" s="271"/>
      <c r="AP145" s="271"/>
      <c r="AQ145" s="37"/>
      <c r="AR145" s="35"/>
      <c r="AS145" s="47">
        <v>6423</v>
      </c>
    </row>
    <row r="146" spans="10:45" x14ac:dyDescent="0.25">
      <c r="J146" s="57" t="s">
        <v>31</v>
      </c>
      <c r="K146" s="57"/>
      <c r="L146" s="57"/>
      <c r="M146" s="52">
        <v>0</v>
      </c>
      <c r="N146" s="289"/>
      <c r="O146" s="289"/>
      <c r="P146" s="34"/>
      <c r="Q146" s="270"/>
      <c r="R146" s="270"/>
      <c r="S146" s="28"/>
      <c r="T146" s="266"/>
      <c r="U146" s="266"/>
      <c r="V146" s="50">
        <v>0</v>
      </c>
      <c r="W146" s="290"/>
      <c r="X146" s="290"/>
      <c r="Y146" s="58"/>
      <c r="Z146" s="291"/>
      <c r="AA146" s="291"/>
      <c r="AB146" s="28"/>
      <c r="AC146" s="266"/>
      <c r="AD146" s="266"/>
      <c r="AE146" s="52">
        <v>0</v>
      </c>
      <c r="AF146" s="283"/>
      <c r="AG146" s="283"/>
      <c r="AH146" s="31"/>
      <c r="AI146" s="282"/>
      <c r="AJ146" s="282"/>
      <c r="AK146" s="28"/>
      <c r="AL146" s="266"/>
      <c r="AM146" s="266"/>
      <c r="AN146" s="52">
        <v>0</v>
      </c>
      <c r="AO146" s="283"/>
      <c r="AP146" s="283"/>
      <c r="AQ146" s="31"/>
      <c r="AR146" s="28"/>
      <c r="AS146" s="50">
        <v>0</v>
      </c>
    </row>
    <row r="147" spans="10:45" x14ac:dyDescent="0.25">
      <c r="J147" s="32" t="s">
        <v>32</v>
      </c>
      <c r="K147" s="32"/>
      <c r="L147" s="32"/>
      <c r="M147" s="33">
        <v>35862</v>
      </c>
      <c r="N147" s="269"/>
      <c r="O147" s="269"/>
      <c r="P147" s="34"/>
      <c r="Q147" s="270"/>
      <c r="R147" s="270"/>
      <c r="S147" s="35"/>
      <c r="T147" s="217"/>
      <c r="U147" s="217"/>
      <c r="V147" s="33">
        <v>40252</v>
      </c>
      <c r="W147" s="271"/>
      <c r="X147" s="271"/>
      <c r="Y147" s="56"/>
      <c r="Z147" s="288"/>
      <c r="AA147" s="288"/>
      <c r="AB147" s="35"/>
      <c r="AC147" s="217"/>
      <c r="AD147" s="217"/>
      <c r="AE147" s="33">
        <v>37254</v>
      </c>
      <c r="AF147" s="271"/>
      <c r="AG147" s="271"/>
      <c r="AH147" s="37"/>
      <c r="AI147" s="228"/>
      <c r="AJ147" s="228"/>
      <c r="AK147" s="35"/>
      <c r="AL147" s="35"/>
      <c r="AM147" s="35"/>
      <c r="AN147" s="47">
        <v>41729</v>
      </c>
      <c r="AO147" s="279"/>
      <c r="AP147" s="279"/>
      <c r="AR147" s="35"/>
      <c r="AS147" s="33">
        <v>51522</v>
      </c>
    </row>
    <row r="148" spans="10:45" x14ac:dyDescent="0.25">
      <c r="J148" s="54" t="s">
        <v>33</v>
      </c>
      <c r="K148" s="54"/>
      <c r="L148" s="54"/>
      <c r="M148" s="33">
        <v>18697</v>
      </c>
      <c r="N148" s="269"/>
      <c r="O148" s="269"/>
      <c r="P148" s="34"/>
      <c r="Q148" s="270"/>
      <c r="R148" s="270"/>
      <c r="S148" s="35"/>
      <c r="T148" s="217"/>
      <c r="U148" s="217"/>
      <c r="V148" s="33">
        <v>19532</v>
      </c>
      <c r="W148" s="271"/>
      <c r="X148" s="271"/>
      <c r="Y148" s="37"/>
      <c r="Z148" s="228"/>
      <c r="AA148" s="228"/>
      <c r="AB148" s="35"/>
      <c r="AC148" s="217"/>
      <c r="AD148" s="217"/>
      <c r="AE148" s="33">
        <v>18290</v>
      </c>
      <c r="AF148" s="271"/>
      <c r="AG148" s="271"/>
      <c r="AH148" s="37"/>
      <c r="AI148" s="228"/>
      <c r="AJ148" s="228"/>
      <c r="AK148" s="35"/>
      <c r="AL148" s="217"/>
      <c r="AM148" s="217"/>
      <c r="AN148" s="33">
        <v>17823</v>
      </c>
      <c r="AO148" s="271"/>
      <c r="AP148" s="271"/>
      <c r="AQ148" s="37"/>
      <c r="AR148" s="35"/>
      <c r="AS148" s="33">
        <v>19008</v>
      </c>
    </row>
    <row r="149" spans="10:45" x14ac:dyDescent="0.25">
      <c r="J149" s="59" t="s">
        <v>34</v>
      </c>
      <c r="K149" s="59"/>
      <c r="L149" s="59"/>
      <c r="M149" s="40">
        <v>2212</v>
      </c>
      <c r="N149" s="273"/>
      <c r="O149" s="273"/>
      <c r="P149" s="20"/>
      <c r="Q149" s="261"/>
      <c r="R149" s="261"/>
      <c r="S149" s="28"/>
      <c r="T149" s="266"/>
      <c r="U149" s="266"/>
      <c r="V149" s="40">
        <v>561</v>
      </c>
      <c r="W149" s="274"/>
      <c r="X149" s="274"/>
      <c r="Y149" s="41"/>
      <c r="Z149" s="275"/>
      <c r="AA149" s="275"/>
      <c r="AB149" s="28"/>
      <c r="AC149" s="266"/>
      <c r="AD149" s="266"/>
      <c r="AE149" s="40">
        <v>2693</v>
      </c>
      <c r="AF149" s="274"/>
      <c r="AG149" s="274"/>
      <c r="AH149" s="41"/>
      <c r="AI149" s="275"/>
      <c r="AJ149" s="275"/>
      <c r="AK149" s="28"/>
      <c r="AL149" s="266"/>
      <c r="AM149" s="266"/>
      <c r="AN149" s="40">
        <v>2</v>
      </c>
      <c r="AO149" s="274"/>
      <c r="AP149" s="274"/>
      <c r="AQ149" s="41"/>
      <c r="AR149" s="28"/>
      <c r="AS149" s="43">
        <v>0</v>
      </c>
    </row>
    <row r="150" spans="10:45" x14ac:dyDescent="0.25">
      <c r="J150" s="54" t="s">
        <v>35</v>
      </c>
      <c r="K150" s="54"/>
      <c r="L150" s="54"/>
      <c r="M150" s="33">
        <v>12587</v>
      </c>
      <c r="N150" s="269"/>
      <c r="O150" s="269"/>
      <c r="P150" s="34"/>
      <c r="Q150" s="270"/>
      <c r="R150" s="270"/>
      <c r="S150" s="35"/>
      <c r="T150" s="217"/>
      <c r="U150" s="217"/>
      <c r="V150" s="33">
        <v>12101</v>
      </c>
      <c r="W150" s="271"/>
      <c r="X150" s="271"/>
      <c r="Y150" s="56"/>
      <c r="Z150" s="288"/>
      <c r="AA150" s="288"/>
      <c r="AB150" s="35"/>
      <c r="AC150" s="217"/>
      <c r="AD150" s="217"/>
      <c r="AE150" s="33">
        <v>10840</v>
      </c>
      <c r="AF150" s="271"/>
      <c r="AG150" s="271"/>
      <c r="AH150" s="37"/>
      <c r="AI150" s="228"/>
      <c r="AJ150" s="228"/>
      <c r="AK150" s="35"/>
      <c r="AL150" s="217"/>
      <c r="AM150" s="217"/>
      <c r="AN150" s="33">
        <v>10663</v>
      </c>
      <c r="AO150" s="271"/>
      <c r="AP150" s="271"/>
      <c r="AQ150" s="37"/>
      <c r="AR150" s="35"/>
      <c r="AS150" s="47">
        <v>10993</v>
      </c>
    </row>
    <row r="151" spans="10:45" x14ac:dyDescent="0.25">
      <c r="J151" s="59" t="s">
        <v>36</v>
      </c>
      <c r="K151" s="59"/>
      <c r="L151" s="59"/>
      <c r="M151" s="40">
        <v>2657</v>
      </c>
      <c r="N151" s="273"/>
      <c r="O151" s="273"/>
      <c r="P151" s="20"/>
      <c r="Q151" s="261"/>
      <c r="R151" s="261"/>
      <c r="S151" s="28"/>
      <c r="T151" s="266"/>
      <c r="U151" s="266"/>
      <c r="V151" s="40">
        <v>1641</v>
      </c>
      <c r="W151" s="274"/>
      <c r="X151" s="274"/>
      <c r="Y151" s="41"/>
      <c r="Z151" s="275"/>
      <c r="AA151" s="275"/>
      <c r="AB151" s="28"/>
      <c r="AC151" s="266"/>
      <c r="AD151" s="266"/>
      <c r="AE151" s="40">
        <v>987</v>
      </c>
      <c r="AF151" s="274"/>
      <c r="AG151" s="274"/>
      <c r="AH151" s="41"/>
      <c r="AI151" s="275"/>
      <c r="AJ151" s="275"/>
      <c r="AK151" s="28"/>
      <c r="AL151" s="266"/>
      <c r="AM151" s="266"/>
      <c r="AN151" s="43">
        <v>0</v>
      </c>
      <c r="AO151" s="284"/>
      <c r="AP151" s="284"/>
      <c r="AQ151" s="41"/>
      <c r="AR151" s="28"/>
      <c r="AS151" s="43">
        <v>0</v>
      </c>
    </row>
    <row r="152" spans="10:45" x14ac:dyDescent="0.25">
      <c r="J152" s="32" t="s">
        <v>37</v>
      </c>
      <c r="K152" s="285"/>
      <c r="L152" s="285"/>
      <c r="M152" s="53">
        <v>8491</v>
      </c>
      <c r="N152" s="286"/>
      <c r="O152" s="286"/>
      <c r="S152" s="35"/>
      <c r="T152" s="217"/>
      <c r="U152" s="217"/>
      <c r="V152" s="33">
        <v>8223</v>
      </c>
      <c r="W152" s="271"/>
      <c r="X152" s="271"/>
      <c r="Y152" s="37"/>
      <c r="Z152" s="228"/>
      <c r="AA152" s="228"/>
      <c r="AB152" s="35"/>
      <c r="AC152" s="217"/>
      <c r="AD152" s="217"/>
      <c r="AE152" s="33">
        <v>9899</v>
      </c>
      <c r="AF152" s="271"/>
      <c r="AG152" s="271"/>
      <c r="AH152" s="37"/>
      <c r="AI152" s="228"/>
      <c r="AJ152" s="228"/>
      <c r="AK152" s="35"/>
      <c r="AL152" s="35"/>
      <c r="AM152" s="35"/>
      <c r="AN152" s="47">
        <v>9561</v>
      </c>
      <c r="AO152" s="279"/>
      <c r="AP152" s="279"/>
      <c r="AR152" s="35"/>
      <c r="AS152" s="33">
        <v>9131</v>
      </c>
    </row>
    <row r="153" spans="10:45" x14ac:dyDescent="0.25">
      <c r="J153" s="32" t="s">
        <v>38</v>
      </c>
      <c r="K153" s="285"/>
      <c r="L153" s="285"/>
      <c r="M153" s="53">
        <v>176</v>
      </c>
      <c r="N153" s="286"/>
      <c r="O153" s="286"/>
      <c r="S153" s="35"/>
      <c r="T153" s="35"/>
      <c r="U153" s="35"/>
      <c r="V153" s="47">
        <v>285</v>
      </c>
      <c r="W153" s="279"/>
      <c r="X153" s="279"/>
      <c r="AB153" s="35"/>
      <c r="AC153" s="35"/>
      <c r="AD153" s="35"/>
      <c r="AE153" s="47">
        <v>331</v>
      </c>
      <c r="AF153" s="279"/>
      <c r="AG153" s="279"/>
      <c r="AK153" s="35"/>
      <c r="AL153" s="35"/>
      <c r="AM153" s="35"/>
      <c r="AN153" s="47">
        <v>282</v>
      </c>
      <c r="AO153" s="279"/>
      <c r="AP153" s="279"/>
      <c r="AR153" s="35"/>
      <c r="AS153" s="47">
        <v>396</v>
      </c>
    </row>
    <row r="154" spans="10:45" x14ac:dyDescent="0.25">
      <c r="J154" s="32" t="s">
        <v>39</v>
      </c>
      <c r="K154" s="285"/>
      <c r="L154" s="285"/>
      <c r="M154" s="53">
        <v>1120</v>
      </c>
      <c r="N154" s="286"/>
      <c r="O154" s="286"/>
      <c r="S154" s="61"/>
      <c r="T154" s="61"/>
      <c r="U154" s="61"/>
      <c r="V154" s="62">
        <v>2247</v>
      </c>
      <c r="W154" s="292"/>
      <c r="X154" s="292"/>
      <c r="AB154" s="61"/>
      <c r="AC154" s="61"/>
      <c r="AD154" s="61"/>
      <c r="AE154" s="62">
        <v>3201</v>
      </c>
      <c r="AF154" s="292"/>
      <c r="AG154" s="292"/>
      <c r="AK154" s="61"/>
      <c r="AL154" s="61"/>
      <c r="AM154" s="61"/>
      <c r="AN154" s="63">
        <v>0</v>
      </c>
      <c r="AO154" s="255"/>
      <c r="AP154" s="255"/>
      <c r="AR154" s="61"/>
      <c r="AS154" s="60"/>
    </row>
    <row r="155" spans="10:45" x14ac:dyDescent="0.25">
      <c r="J155" s="32" t="s">
        <v>40</v>
      </c>
      <c r="K155" s="32"/>
      <c r="L155" s="32"/>
      <c r="M155" s="33">
        <v>5358</v>
      </c>
      <c r="N155" s="269"/>
      <c r="O155" s="269"/>
      <c r="P155" s="34"/>
      <c r="Q155" s="270"/>
      <c r="R155" s="270"/>
      <c r="S155" s="35"/>
      <c r="T155" s="35"/>
      <c r="U155" s="35"/>
      <c r="V155" s="47">
        <v>5776</v>
      </c>
      <c r="W155" s="279"/>
      <c r="X155" s="279"/>
      <c r="AB155" s="35"/>
      <c r="AC155" s="35"/>
      <c r="AD155" s="35"/>
      <c r="AE155" s="47">
        <v>6849</v>
      </c>
      <c r="AF155" s="279"/>
      <c r="AG155" s="279"/>
      <c r="AK155" s="35"/>
      <c r="AL155" s="35"/>
      <c r="AM155" s="35"/>
      <c r="AN155" s="47">
        <v>5731</v>
      </c>
      <c r="AO155" s="279"/>
      <c r="AP155" s="279"/>
      <c r="AR155" s="35"/>
      <c r="AS155" s="47">
        <v>6911</v>
      </c>
    </row>
    <row r="156" spans="10:45" x14ac:dyDescent="0.25">
      <c r="J156" s="32" t="s">
        <v>41</v>
      </c>
      <c r="K156" s="285"/>
      <c r="L156" s="285"/>
      <c r="M156" s="53">
        <v>290</v>
      </c>
      <c r="N156" s="286"/>
      <c r="O156" s="286"/>
      <c r="S156" s="35"/>
      <c r="T156" s="35"/>
      <c r="U156" s="35"/>
      <c r="V156" s="47">
        <v>539</v>
      </c>
      <c r="W156" s="279"/>
      <c r="X156" s="279"/>
      <c r="AB156" s="35"/>
      <c r="AC156" s="35"/>
      <c r="AD156" s="35"/>
      <c r="AE156" s="47">
        <v>123</v>
      </c>
      <c r="AF156" s="279"/>
      <c r="AG156" s="279"/>
      <c r="AK156" s="35"/>
      <c r="AL156" s="35"/>
      <c r="AM156" s="35"/>
      <c r="AN156" s="47">
        <v>190</v>
      </c>
      <c r="AO156" s="279"/>
      <c r="AP156" s="279"/>
      <c r="AR156" s="35"/>
      <c r="AS156" s="47">
        <v>290</v>
      </c>
    </row>
    <row r="157" spans="10:45" x14ac:dyDescent="0.25">
      <c r="J157" s="32" t="s">
        <v>41</v>
      </c>
      <c r="K157" s="285"/>
      <c r="L157" s="285"/>
      <c r="M157" s="53">
        <v>2212</v>
      </c>
      <c r="N157" s="286"/>
      <c r="O157" s="286"/>
      <c r="S157" s="61"/>
      <c r="T157" s="61"/>
      <c r="U157" s="61"/>
      <c r="V157" s="62">
        <v>3435</v>
      </c>
      <c r="W157" s="292"/>
      <c r="X157" s="292"/>
      <c r="AB157" s="61"/>
      <c r="AC157" s="61"/>
      <c r="AD157" s="61"/>
      <c r="AE157" s="62">
        <v>1147</v>
      </c>
      <c r="AF157" s="292"/>
      <c r="AG157" s="292"/>
      <c r="AK157" s="61"/>
      <c r="AL157" s="61"/>
      <c r="AM157" s="61"/>
      <c r="AN157" s="63">
        <v>0</v>
      </c>
      <c r="AO157" s="255"/>
      <c r="AP157" s="255"/>
      <c r="AR157" s="61"/>
      <c r="AS157" s="60"/>
    </row>
    <row r="158" spans="10:45" x14ac:dyDescent="0.25">
      <c r="J158" s="54" t="s">
        <v>42</v>
      </c>
      <c r="K158" s="54"/>
      <c r="L158" s="54"/>
      <c r="M158" s="48">
        <v>0</v>
      </c>
      <c r="N158" s="293"/>
      <c r="O158" s="293"/>
      <c r="P158" s="34"/>
      <c r="Q158" s="270"/>
      <c r="R158" s="270"/>
      <c r="S158" s="35"/>
      <c r="T158" s="217"/>
      <c r="U158" s="217"/>
      <c r="V158" s="48">
        <v>0</v>
      </c>
      <c r="W158" s="294"/>
      <c r="X158" s="294"/>
      <c r="Y158" s="37"/>
      <c r="Z158" s="228"/>
      <c r="AA158" s="228"/>
      <c r="AB158" s="35"/>
      <c r="AC158" s="217"/>
      <c r="AD158" s="217"/>
      <c r="AE158" s="48">
        <v>0</v>
      </c>
      <c r="AF158" s="294"/>
      <c r="AG158" s="294"/>
      <c r="AH158" s="37"/>
      <c r="AI158" s="228"/>
      <c r="AJ158" s="228"/>
      <c r="AK158" s="35"/>
      <c r="AL158" s="217"/>
      <c r="AM158" s="217"/>
      <c r="AN158" s="48">
        <v>0</v>
      </c>
      <c r="AO158" s="294"/>
      <c r="AP158" s="294"/>
      <c r="AQ158" s="37"/>
      <c r="AR158" s="35"/>
      <c r="AS158" s="48">
        <v>0</v>
      </c>
    </row>
    <row r="159" spans="10:45" x14ac:dyDescent="0.25">
      <c r="J159" s="54" t="s">
        <v>42</v>
      </c>
      <c r="K159" s="295"/>
      <c r="L159" s="295"/>
      <c r="M159" s="64">
        <v>116</v>
      </c>
      <c r="N159" s="296"/>
      <c r="O159" s="296"/>
      <c r="P159" s="34"/>
      <c r="Q159" s="175"/>
      <c r="R159" s="175"/>
      <c r="V159" s="64">
        <v>456</v>
      </c>
      <c r="W159" s="64"/>
      <c r="X159" s="64"/>
      <c r="Y159" s="63"/>
      <c r="Z159" s="255"/>
      <c r="AA159" s="255"/>
      <c r="AE159" s="60"/>
      <c r="AF159" s="297"/>
      <c r="AG159" s="297"/>
      <c r="AH159" s="63"/>
      <c r="AI159" s="61"/>
      <c r="AJ159" s="61"/>
      <c r="AK159" s="61"/>
      <c r="AL159" s="298"/>
      <c r="AM159" s="298"/>
      <c r="AN159" s="60">
        <v>0</v>
      </c>
      <c r="AO159" s="297"/>
      <c r="AP159" s="297"/>
      <c r="AQ159" s="63"/>
      <c r="AR159" s="61"/>
      <c r="AS159" s="60"/>
    </row>
    <row r="160" spans="10:45" x14ac:dyDescent="0.25">
      <c r="J160" s="32" t="s">
        <v>43</v>
      </c>
      <c r="K160" s="285"/>
      <c r="L160" s="285"/>
      <c r="M160" s="53">
        <v>26798</v>
      </c>
      <c r="N160" s="286"/>
      <c r="O160" s="286"/>
      <c r="S160" s="35"/>
      <c r="T160" s="35"/>
      <c r="U160" s="35"/>
      <c r="V160" s="47">
        <v>30152</v>
      </c>
      <c r="W160" s="279"/>
      <c r="X160" s="279"/>
      <c r="AB160" s="35"/>
      <c r="AC160" s="35"/>
      <c r="AD160" s="35"/>
      <c r="AE160" s="47">
        <v>27265</v>
      </c>
      <c r="AF160" s="279"/>
      <c r="AG160" s="279"/>
      <c r="AK160" s="35"/>
      <c r="AL160" s="217"/>
      <c r="AM160" s="217"/>
      <c r="AN160" s="33">
        <v>26224</v>
      </c>
      <c r="AO160" s="271"/>
      <c r="AP160" s="271"/>
      <c r="AQ160" s="36"/>
      <c r="AR160" s="35"/>
      <c r="AS160" s="33">
        <v>29892</v>
      </c>
    </row>
    <row r="161" spans="10:45" x14ac:dyDescent="0.25">
      <c r="J161" s="65" t="s">
        <v>44</v>
      </c>
      <c r="K161" s="65"/>
      <c r="L161" s="65"/>
      <c r="M161" s="43">
        <v>0</v>
      </c>
      <c r="N161" s="299"/>
      <c r="O161" s="299"/>
      <c r="P161" s="34"/>
      <c r="Q161" s="270"/>
      <c r="R161" s="270"/>
      <c r="S161" s="28"/>
      <c r="T161" s="266"/>
      <c r="U161" s="266"/>
      <c r="V161" s="40">
        <v>35</v>
      </c>
      <c r="W161" s="274"/>
      <c r="X161" s="274"/>
      <c r="Y161" s="41"/>
      <c r="Z161" s="275"/>
      <c r="AA161" s="275"/>
      <c r="AB161" s="28"/>
      <c r="AC161" s="266"/>
      <c r="AD161" s="266"/>
      <c r="AE161" s="43">
        <v>0</v>
      </c>
      <c r="AF161" s="284"/>
      <c r="AG161" s="284"/>
      <c r="AH161" s="41"/>
      <c r="AI161" s="275"/>
      <c r="AJ161" s="275"/>
      <c r="AK161" s="28"/>
      <c r="AL161" s="266"/>
      <c r="AM161" s="266"/>
      <c r="AN161" s="40">
        <v>50</v>
      </c>
      <c r="AO161" s="274"/>
      <c r="AP161" s="274"/>
      <c r="AQ161" s="41"/>
      <c r="AR161" s="28"/>
      <c r="AS161" s="40">
        <v>116</v>
      </c>
    </row>
    <row r="162" spans="10:45" x14ac:dyDescent="0.25">
      <c r="J162" s="32" t="s">
        <v>45</v>
      </c>
      <c r="K162" s="32"/>
      <c r="L162" s="32"/>
      <c r="M162" s="33">
        <v>17636</v>
      </c>
      <c r="N162" s="269"/>
      <c r="O162" s="269"/>
      <c r="P162" s="34"/>
      <c r="Q162" s="270"/>
      <c r="R162" s="270"/>
      <c r="S162" s="35"/>
      <c r="T162" s="217"/>
      <c r="U162" s="217"/>
      <c r="V162" s="33">
        <v>22375</v>
      </c>
      <c r="W162" s="271"/>
      <c r="X162" s="271"/>
      <c r="Y162" s="56"/>
      <c r="Z162" s="288"/>
      <c r="AA162" s="288"/>
      <c r="AB162" s="35"/>
      <c r="AC162" s="217"/>
      <c r="AD162" s="217"/>
      <c r="AE162" s="33">
        <v>25699</v>
      </c>
      <c r="AF162" s="271"/>
      <c r="AG162" s="271"/>
      <c r="AH162" s="37"/>
      <c r="AI162" s="228"/>
      <c r="AJ162" s="228"/>
      <c r="AK162" s="35"/>
      <c r="AL162" s="217"/>
      <c r="AM162" s="217"/>
      <c r="AN162" s="33">
        <v>24688</v>
      </c>
      <c r="AO162" s="271"/>
      <c r="AP162" s="271"/>
      <c r="AQ162" s="37"/>
      <c r="AR162" s="35"/>
      <c r="AS162" s="47">
        <v>23533</v>
      </c>
    </row>
    <row r="163" spans="10:45" x14ac:dyDescent="0.25">
      <c r="J163" s="32" t="s">
        <v>46</v>
      </c>
      <c r="K163" s="285"/>
      <c r="L163" s="285"/>
      <c r="M163" s="53">
        <v>8418</v>
      </c>
      <c r="N163" s="286"/>
      <c r="O163" s="286"/>
      <c r="S163" s="35"/>
      <c r="T163" s="217"/>
      <c r="U163" s="217"/>
      <c r="V163" s="33">
        <v>6680</v>
      </c>
      <c r="W163" s="271"/>
      <c r="X163" s="271"/>
      <c r="Y163" s="56"/>
      <c r="Z163" s="288"/>
      <c r="AA163" s="288"/>
      <c r="AB163" s="35"/>
      <c r="AC163" s="35"/>
      <c r="AD163" s="35"/>
      <c r="AE163" s="47">
        <v>6775</v>
      </c>
      <c r="AF163" s="279"/>
      <c r="AG163" s="279"/>
      <c r="AK163" s="35"/>
      <c r="AL163" s="217"/>
      <c r="AM163" s="217"/>
      <c r="AN163" s="33">
        <v>6424</v>
      </c>
      <c r="AO163" s="271"/>
      <c r="AP163" s="271"/>
      <c r="AQ163" s="37"/>
      <c r="AR163" s="35"/>
      <c r="AS163" s="47">
        <v>8934</v>
      </c>
    </row>
    <row r="164" spans="10:45" x14ac:dyDescent="0.25">
      <c r="J164" s="65" t="s">
        <v>47</v>
      </c>
      <c r="K164" s="65"/>
      <c r="L164" s="65"/>
      <c r="M164" s="40">
        <v>2446</v>
      </c>
      <c r="N164" s="273"/>
      <c r="O164" s="273"/>
      <c r="P164" s="20"/>
      <c r="Q164" s="261"/>
      <c r="R164" s="261"/>
      <c r="S164" s="28"/>
      <c r="T164" s="266"/>
      <c r="U164" s="266"/>
      <c r="V164" s="40">
        <v>1467</v>
      </c>
      <c r="W164" s="274"/>
      <c r="X164" s="274"/>
      <c r="Y164" s="41"/>
      <c r="Z164" s="275"/>
      <c r="AA164" s="275"/>
      <c r="AB164" s="28"/>
      <c r="AC164" s="28"/>
      <c r="AD164" s="28"/>
      <c r="AE164" s="44">
        <v>890</v>
      </c>
      <c r="AF164" s="277"/>
      <c r="AG164" s="277"/>
      <c r="AK164" s="28"/>
      <c r="AL164" s="266"/>
      <c r="AM164" s="266"/>
      <c r="AN164" s="43">
        <v>0</v>
      </c>
      <c r="AO164" s="284"/>
      <c r="AP164" s="284"/>
      <c r="AQ164" s="41"/>
      <c r="AR164" s="28"/>
      <c r="AS164" s="43">
        <v>0</v>
      </c>
    </row>
    <row r="165" spans="10:45" x14ac:dyDescent="0.25">
      <c r="J165" s="32" t="s">
        <v>48</v>
      </c>
      <c r="K165" s="32"/>
      <c r="L165" s="32"/>
      <c r="M165" s="46">
        <v>0</v>
      </c>
      <c r="N165" s="300"/>
      <c r="O165" s="300"/>
      <c r="P165" s="34"/>
      <c r="Q165" s="270"/>
      <c r="R165" s="270"/>
      <c r="S165" s="35"/>
      <c r="T165" s="217"/>
      <c r="U165" s="217"/>
      <c r="V165" s="46">
        <v>0</v>
      </c>
      <c r="W165" s="301"/>
      <c r="X165" s="301"/>
      <c r="Y165" s="56"/>
      <c r="Z165" s="288"/>
      <c r="AA165" s="288"/>
      <c r="AB165" s="35"/>
      <c r="AC165" s="35"/>
      <c r="AD165" s="35"/>
      <c r="AE165" s="47">
        <v>88</v>
      </c>
      <c r="AF165" s="279"/>
      <c r="AG165" s="279"/>
      <c r="AK165" s="35"/>
      <c r="AL165" s="217"/>
      <c r="AM165" s="217"/>
      <c r="AN165" s="46">
        <v>0</v>
      </c>
      <c r="AO165" s="301"/>
      <c r="AP165" s="301"/>
      <c r="AQ165" s="56"/>
      <c r="AR165" s="35"/>
      <c r="AS165" s="46">
        <v>0</v>
      </c>
    </row>
    <row r="166" spans="10:45" x14ac:dyDescent="0.25">
      <c r="J166" s="66" t="s">
        <v>49</v>
      </c>
      <c r="K166" s="66"/>
      <c r="L166" s="66"/>
      <c r="M166" s="33">
        <v>152</v>
      </c>
      <c r="N166" s="269"/>
      <c r="O166" s="269"/>
      <c r="P166" s="34"/>
      <c r="Q166" s="270"/>
      <c r="R166" s="270"/>
      <c r="S166" s="35"/>
      <c r="T166" s="217"/>
      <c r="U166" s="217"/>
      <c r="V166" s="33">
        <v>100</v>
      </c>
      <c r="W166" s="271"/>
      <c r="X166" s="271"/>
      <c r="Y166" s="56"/>
      <c r="Z166" s="288"/>
      <c r="AA166" s="288"/>
      <c r="AB166" s="35"/>
      <c r="AC166" s="217"/>
      <c r="AD166" s="217"/>
      <c r="AE166" s="33">
        <v>142</v>
      </c>
      <c r="AF166" s="271"/>
      <c r="AG166" s="271"/>
      <c r="AH166" s="37"/>
      <c r="AI166" s="228"/>
      <c r="AJ166" s="228"/>
      <c r="AK166" s="35"/>
      <c r="AL166" s="217"/>
      <c r="AM166" s="217"/>
      <c r="AN166" s="33">
        <v>114</v>
      </c>
      <c r="AO166" s="271"/>
      <c r="AP166" s="271"/>
      <c r="AQ166" s="37"/>
      <c r="AR166" s="35"/>
      <c r="AS166" s="33">
        <v>116</v>
      </c>
    </row>
    <row r="167" spans="10:45" x14ac:dyDescent="0.25">
      <c r="J167" s="32" t="s">
        <v>50</v>
      </c>
      <c r="K167" s="32"/>
      <c r="L167" s="32"/>
      <c r="M167" s="33">
        <v>3572</v>
      </c>
      <c r="N167" s="269"/>
      <c r="O167" s="269"/>
      <c r="P167" s="34"/>
      <c r="Q167" s="270"/>
      <c r="R167" s="270"/>
      <c r="S167" s="35"/>
      <c r="T167" s="217"/>
      <c r="U167" s="217"/>
      <c r="V167" s="33">
        <v>4015</v>
      </c>
      <c r="W167" s="271"/>
      <c r="X167" s="271"/>
      <c r="Y167" s="36"/>
      <c r="Z167" s="272"/>
      <c r="AA167" s="272"/>
      <c r="AB167" s="35"/>
      <c r="AC167" s="217"/>
      <c r="AD167" s="217"/>
      <c r="AE167" s="33">
        <v>4181</v>
      </c>
      <c r="AF167" s="271"/>
      <c r="AG167" s="271"/>
      <c r="AH167" s="36"/>
      <c r="AI167" s="272"/>
      <c r="AJ167" s="272"/>
      <c r="AK167" s="35"/>
      <c r="AL167" s="217"/>
      <c r="AM167" s="217"/>
      <c r="AN167" s="33">
        <v>3896</v>
      </c>
      <c r="AO167" s="271"/>
      <c r="AP167" s="271"/>
      <c r="AQ167" s="37"/>
      <c r="AR167" s="35"/>
      <c r="AS167" s="47">
        <v>4850</v>
      </c>
    </row>
    <row r="168" spans="10:45" x14ac:dyDescent="0.25">
      <c r="J168" s="65" t="s">
        <v>51</v>
      </c>
      <c r="K168" s="65"/>
      <c r="L168" s="65"/>
      <c r="M168" s="40">
        <v>1637</v>
      </c>
      <c r="N168" s="273"/>
      <c r="O168" s="273"/>
      <c r="P168" s="34"/>
      <c r="Q168" s="270"/>
      <c r="R168" s="270"/>
      <c r="S168" s="28"/>
      <c r="T168" s="266"/>
      <c r="U168" s="266"/>
      <c r="V168" s="40">
        <v>1636</v>
      </c>
      <c r="W168" s="274"/>
      <c r="X168" s="274"/>
      <c r="Y168" s="41"/>
      <c r="Z168" s="275"/>
      <c r="AA168" s="275"/>
      <c r="AB168" s="28"/>
      <c r="AC168" s="266"/>
      <c r="AD168" s="266"/>
      <c r="AE168" s="40">
        <v>2777</v>
      </c>
      <c r="AF168" s="274"/>
      <c r="AG168" s="274"/>
      <c r="AH168" s="41"/>
      <c r="AI168" s="275"/>
      <c r="AJ168" s="275"/>
      <c r="AK168" s="28"/>
      <c r="AL168" s="266"/>
      <c r="AM168" s="266"/>
      <c r="AN168" s="43">
        <v>0</v>
      </c>
      <c r="AO168" s="284"/>
      <c r="AP168" s="284"/>
      <c r="AQ168" s="41"/>
      <c r="AR168" s="28"/>
      <c r="AS168" s="43">
        <v>0</v>
      </c>
    </row>
    <row r="169" spans="10:45" x14ac:dyDescent="0.25">
      <c r="J169" s="32" t="s">
        <v>52</v>
      </c>
      <c r="K169" s="285"/>
      <c r="L169" s="285"/>
      <c r="M169" s="53">
        <v>15959</v>
      </c>
      <c r="N169" s="286"/>
      <c r="O169" s="286"/>
      <c r="S169" s="35"/>
      <c r="T169" s="35"/>
      <c r="U169" s="35"/>
      <c r="V169" s="47">
        <v>18503</v>
      </c>
      <c r="W169" s="279"/>
      <c r="X169" s="279"/>
      <c r="AB169" s="35"/>
      <c r="AC169" s="35"/>
      <c r="AD169" s="35"/>
      <c r="AE169" s="47">
        <v>17634</v>
      </c>
      <c r="AF169" s="279"/>
      <c r="AG169" s="279"/>
      <c r="AK169" s="35"/>
      <c r="AL169" s="35"/>
      <c r="AM169" s="35"/>
      <c r="AN169" s="47">
        <v>13632</v>
      </c>
      <c r="AO169" s="279"/>
      <c r="AP169" s="279"/>
      <c r="AR169" s="35"/>
      <c r="AS169" s="47">
        <v>14666</v>
      </c>
    </row>
    <row r="170" spans="10:45" x14ac:dyDescent="0.25">
      <c r="J170" s="32" t="s">
        <v>53</v>
      </c>
      <c r="K170" s="285"/>
      <c r="L170" s="285"/>
      <c r="M170" s="53">
        <v>1904</v>
      </c>
      <c r="N170" s="286"/>
      <c r="O170" s="286"/>
      <c r="S170" s="35"/>
      <c r="T170" s="35"/>
      <c r="U170" s="35"/>
      <c r="V170" s="47">
        <v>1304</v>
      </c>
      <c r="W170" s="279"/>
      <c r="X170" s="279"/>
      <c r="AB170" s="35"/>
      <c r="AC170" s="35"/>
      <c r="AD170" s="35"/>
      <c r="AE170" s="47">
        <v>1681</v>
      </c>
      <c r="AF170" s="279"/>
      <c r="AG170" s="279"/>
      <c r="AK170" s="35"/>
      <c r="AL170" s="35"/>
      <c r="AM170" s="35"/>
      <c r="AN170" s="47">
        <v>1875</v>
      </c>
      <c r="AO170" s="279"/>
      <c r="AP170" s="279"/>
      <c r="AR170" s="35"/>
      <c r="AS170" s="47">
        <v>1658</v>
      </c>
    </row>
    <row r="171" spans="10:45" x14ac:dyDescent="0.25">
      <c r="J171" s="32" t="s">
        <v>54</v>
      </c>
      <c r="K171" s="32"/>
      <c r="L171" s="32"/>
      <c r="M171" s="33">
        <v>2576</v>
      </c>
      <c r="N171" s="269"/>
      <c r="O171" s="269"/>
      <c r="P171" s="34"/>
      <c r="Q171" s="270"/>
      <c r="R171" s="270"/>
      <c r="S171" s="35"/>
      <c r="T171" s="35"/>
      <c r="U171" s="35"/>
      <c r="V171" s="47">
        <v>2705</v>
      </c>
      <c r="W171" s="279"/>
      <c r="X171" s="279"/>
      <c r="AB171" s="35"/>
      <c r="AC171" s="35"/>
      <c r="AD171" s="35"/>
      <c r="AE171" s="47">
        <v>2520</v>
      </c>
      <c r="AF171" s="279"/>
      <c r="AG171" s="279"/>
      <c r="AK171" s="35"/>
      <c r="AL171" s="35"/>
      <c r="AM171" s="35"/>
      <c r="AN171" s="47">
        <v>2640</v>
      </c>
      <c r="AO171" s="279"/>
      <c r="AP171" s="279"/>
      <c r="AR171" s="35"/>
      <c r="AS171" s="47">
        <v>2744</v>
      </c>
    </row>
    <row r="172" spans="10:45" x14ac:dyDescent="0.25">
      <c r="J172" s="32" t="s">
        <v>54</v>
      </c>
      <c r="K172" s="285"/>
      <c r="L172" s="285"/>
      <c r="M172" s="53">
        <v>7934</v>
      </c>
      <c r="N172" s="286"/>
      <c r="O172" s="286"/>
      <c r="S172" s="61"/>
      <c r="T172" s="61"/>
      <c r="U172" s="61"/>
      <c r="V172" s="62">
        <v>1701</v>
      </c>
      <c r="W172" s="292"/>
      <c r="X172" s="292"/>
      <c r="AB172" s="61"/>
      <c r="AC172" s="61"/>
      <c r="AD172" s="61"/>
      <c r="AE172" s="62">
        <v>2661</v>
      </c>
      <c r="AF172" s="292"/>
      <c r="AG172" s="292"/>
      <c r="AK172" s="61"/>
      <c r="AL172" s="61"/>
      <c r="AM172" s="61"/>
      <c r="AN172" s="63">
        <v>0</v>
      </c>
      <c r="AO172" s="255"/>
      <c r="AP172" s="255"/>
      <c r="AR172" s="61"/>
      <c r="AS172" s="62">
        <v>0</v>
      </c>
    </row>
    <row r="173" spans="10:45" x14ac:dyDescent="0.25">
      <c r="J173" s="32" t="s">
        <v>55</v>
      </c>
      <c r="K173" s="285"/>
      <c r="L173" s="285"/>
      <c r="M173" s="53">
        <v>6491</v>
      </c>
      <c r="N173" s="286"/>
      <c r="O173" s="286"/>
      <c r="S173" s="35"/>
      <c r="T173" s="35"/>
      <c r="U173" s="35"/>
      <c r="V173" s="47">
        <v>6451</v>
      </c>
      <c r="W173" s="279"/>
      <c r="X173" s="279"/>
      <c r="AB173" s="35"/>
      <c r="AC173" s="35"/>
      <c r="AD173" s="35"/>
      <c r="AE173" s="47">
        <v>5899</v>
      </c>
      <c r="AF173" s="279"/>
      <c r="AG173" s="279"/>
      <c r="AK173" s="35"/>
      <c r="AL173" s="35"/>
      <c r="AM173" s="35"/>
      <c r="AN173" s="47">
        <v>6513</v>
      </c>
      <c r="AO173" s="279"/>
      <c r="AP173" s="279"/>
      <c r="AR173" s="35"/>
      <c r="AS173" s="47">
        <v>6255</v>
      </c>
    </row>
    <row r="174" spans="10:45" x14ac:dyDescent="0.25">
      <c r="J174" s="32" t="s">
        <v>56</v>
      </c>
      <c r="K174" s="32"/>
      <c r="L174" s="32"/>
      <c r="M174" s="33">
        <v>218</v>
      </c>
      <c r="N174" s="271"/>
      <c r="O174" s="271"/>
      <c r="P174" s="56"/>
      <c r="Q174" s="288"/>
      <c r="R174" s="288"/>
      <c r="S174" s="35"/>
      <c r="T174" s="217"/>
      <c r="U174" s="217"/>
      <c r="V174" s="33">
        <v>266</v>
      </c>
      <c r="W174" s="271"/>
      <c r="X174" s="271"/>
      <c r="Y174" s="56"/>
      <c r="Z174" s="288"/>
      <c r="AA174" s="288"/>
      <c r="AB174" s="35"/>
      <c r="AC174" s="217"/>
      <c r="AD174" s="217"/>
      <c r="AE174" s="33">
        <v>191</v>
      </c>
      <c r="AF174" s="271"/>
      <c r="AG174" s="271"/>
      <c r="AH174" s="36"/>
      <c r="AI174" s="272"/>
      <c r="AJ174" s="272"/>
      <c r="AK174" s="35"/>
      <c r="AL174" s="217"/>
      <c r="AM174" s="217"/>
      <c r="AN174" s="33">
        <v>21</v>
      </c>
      <c r="AO174" s="271"/>
      <c r="AP174" s="271"/>
      <c r="AQ174" s="56"/>
      <c r="AR174" s="35"/>
      <c r="AS174" s="33">
        <v>80</v>
      </c>
    </row>
    <row r="175" spans="10:45" ht="15.75" thickBot="1" x14ac:dyDescent="0.3">
      <c r="J175" s="65" t="s">
        <v>57</v>
      </c>
      <c r="K175" s="302"/>
      <c r="L175" s="302"/>
      <c r="M175" s="68">
        <v>557</v>
      </c>
      <c r="N175" s="303"/>
      <c r="O175" s="303"/>
      <c r="P175" s="69"/>
      <c r="Q175" s="304"/>
      <c r="R175" s="304"/>
      <c r="S175" s="70"/>
      <c r="T175" s="305"/>
      <c r="U175" s="305"/>
      <c r="V175" s="68">
        <v>1106</v>
      </c>
      <c r="W175" s="303"/>
      <c r="X175" s="303"/>
      <c r="Y175" s="69"/>
      <c r="Z175" s="304"/>
      <c r="AA175" s="304"/>
      <c r="AB175" s="70"/>
      <c r="AC175" s="305"/>
      <c r="AD175" s="305"/>
      <c r="AE175" s="68">
        <v>1047</v>
      </c>
      <c r="AF175" s="303"/>
      <c r="AG175" s="303"/>
      <c r="AH175" s="69"/>
      <c r="AI175" s="304"/>
      <c r="AJ175" s="304"/>
      <c r="AK175" s="70"/>
      <c r="AL175" s="305"/>
      <c r="AM175" s="305"/>
      <c r="AN175" s="71">
        <v>0</v>
      </c>
      <c r="AO175" s="306"/>
      <c r="AP175" s="306"/>
      <c r="AQ175" s="69"/>
      <c r="AR175" s="70"/>
      <c r="AS175" s="71">
        <v>0</v>
      </c>
    </row>
    <row r="176" spans="10:45" ht="15.75" thickBot="1" x14ac:dyDescent="0.3">
      <c r="J176" s="73" t="s">
        <v>58</v>
      </c>
      <c r="K176" s="307"/>
      <c r="L176" s="307"/>
      <c r="M176" s="74">
        <f>SUM(M125:M175)</f>
        <v>1697763</v>
      </c>
      <c r="N176" s="74"/>
      <c r="O176" s="74"/>
      <c r="P176" s="74"/>
      <c r="Q176" s="74"/>
      <c r="R176" s="74"/>
      <c r="S176" s="74"/>
      <c r="T176" s="74"/>
      <c r="U176" s="74"/>
      <c r="V176" s="74">
        <f t="shared" ref="V176:AS176" si="12">SUM(V125:V175)</f>
        <v>1713232</v>
      </c>
      <c r="W176" s="74"/>
      <c r="X176" s="74"/>
      <c r="Y176" s="74"/>
      <c r="Z176" s="74"/>
      <c r="AA176" s="74"/>
      <c r="AB176" s="74"/>
      <c r="AC176" s="74"/>
      <c r="AD176" s="74"/>
      <c r="AE176" s="74">
        <f t="shared" si="12"/>
        <v>1618118</v>
      </c>
      <c r="AF176" s="74"/>
      <c r="AG176" s="74"/>
      <c r="AH176" s="74"/>
      <c r="AI176" s="74"/>
      <c r="AJ176" s="74"/>
      <c r="AK176" s="74"/>
      <c r="AL176" s="74"/>
      <c r="AM176" s="74"/>
      <c r="AN176" s="74">
        <f t="shared" si="12"/>
        <v>1583014</v>
      </c>
      <c r="AO176" s="74"/>
      <c r="AP176" s="74"/>
      <c r="AQ176" s="74">
        <f t="shared" si="12"/>
        <v>0</v>
      </c>
      <c r="AR176" s="74">
        <f t="shared" si="12"/>
        <v>0</v>
      </c>
      <c r="AS176" s="74">
        <f t="shared" si="12"/>
        <v>1687186</v>
      </c>
    </row>
    <row r="256" spans="16:27" ht="19.5" thickBot="1" x14ac:dyDescent="0.35">
      <c r="P256" s="75" t="s">
        <v>60</v>
      </c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</row>
    <row r="257" spans="10:45" ht="15.75" thickBot="1" x14ac:dyDescent="0.3">
      <c r="J257" s="2"/>
      <c r="K257" s="2"/>
      <c r="L257" s="2"/>
      <c r="M257" s="76"/>
      <c r="N257" s="181"/>
      <c r="O257" s="181"/>
      <c r="P257" s="12" t="s">
        <v>3</v>
      </c>
      <c r="Q257" s="258"/>
      <c r="R257" s="258"/>
      <c r="S257" s="13"/>
      <c r="T257" s="4"/>
      <c r="U257" s="4"/>
      <c r="V257" s="3"/>
      <c r="W257" s="3"/>
      <c r="X257" s="3"/>
      <c r="Y257" s="77" t="s">
        <v>4</v>
      </c>
      <c r="Z257" s="7"/>
      <c r="AA257" s="7"/>
      <c r="AB257" s="9"/>
      <c r="AC257" s="4"/>
      <c r="AD257" s="4"/>
      <c r="AE257" s="3"/>
      <c r="AF257" s="3"/>
      <c r="AG257" s="3"/>
      <c r="AH257" s="77" t="s">
        <v>5</v>
      </c>
      <c r="AI257" s="7"/>
      <c r="AJ257" s="7"/>
      <c r="AK257" s="9"/>
      <c r="AL257" s="4"/>
      <c r="AM257" s="4"/>
      <c r="AN257" s="3"/>
      <c r="AO257" s="3"/>
      <c r="AP257" s="3"/>
      <c r="AQ257" s="77" t="s">
        <v>6</v>
      </c>
      <c r="AR257" s="9"/>
      <c r="AS257" s="3"/>
    </row>
    <row r="258" spans="10:45" ht="15.75" thickBot="1" x14ac:dyDescent="0.3">
      <c r="J258" s="78" t="s">
        <v>9</v>
      </c>
      <c r="K258" s="10"/>
      <c r="L258" s="10"/>
      <c r="M258" s="11" t="s">
        <v>0</v>
      </c>
      <c r="N258" s="257"/>
      <c r="O258" s="257"/>
      <c r="P258" s="12" t="s">
        <v>1</v>
      </c>
      <c r="Q258" s="258"/>
      <c r="R258" s="258"/>
      <c r="S258" s="13" t="s">
        <v>2</v>
      </c>
      <c r="T258" s="259"/>
      <c r="U258" s="259"/>
      <c r="V258" s="14" t="s">
        <v>0</v>
      </c>
      <c r="W258" s="259"/>
      <c r="X258" s="259"/>
      <c r="Y258" s="15" t="s">
        <v>1</v>
      </c>
      <c r="Z258" s="259"/>
      <c r="AA258" s="259"/>
      <c r="AB258" s="16" t="s">
        <v>2</v>
      </c>
      <c r="AC258" s="16"/>
      <c r="AD258" s="16"/>
      <c r="AE258" s="17" t="s">
        <v>0</v>
      </c>
      <c r="AF258" s="259"/>
      <c r="AG258" s="259"/>
      <c r="AH258" s="15" t="s">
        <v>1</v>
      </c>
      <c r="AI258" s="259"/>
      <c r="AJ258" s="259"/>
      <c r="AK258" s="16" t="s">
        <v>2</v>
      </c>
      <c r="AL258" s="16"/>
      <c r="AM258" s="16"/>
      <c r="AN258" s="17" t="s">
        <v>0</v>
      </c>
      <c r="AO258" s="259"/>
      <c r="AP258" s="259"/>
      <c r="AQ258" s="15" t="s">
        <v>1</v>
      </c>
      <c r="AR258" s="16" t="s">
        <v>2</v>
      </c>
      <c r="AS258" s="17" t="s">
        <v>0</v>
      </c>
    </row>
    <row r="259" spans="10:45" x14ac:dyDescent="0.25">
      <c r="J259" s="79" t="s">
        <v>10</v>
      </c>
      <c r="K259" s="79"/>
      <c r="L259" s="79"/>
      <c r="M259" s="22">
        <v>5947</v>
      </c>
      <c r="N259" s="262"/>
      <c r="O259" s="262"/>
      <c r="P259" s="24"/>
      <c r="Q259" s="308"/>
      <c r="R259" s="308"/>
      <c r="S259" s="21"/>
      <c r="T259" s="210"/>
      <c r="U259" s="210"/>
      <c r="V259" s="22">
        <v>5149</v>
      </c>
      <c r="W259" s="262"/>
      <c r="X259" s="262"/>
      <c r="Y259" s="24"/>
      <c r="Z259" s="308"/>
      <c r="AA259" s="308"/>
      <c r="AB259" s="21"/>
      <c r="AC259" s="210"/>
      <c r="AD259" s="210"/>
      <c r="AE259" s="80">
        <v>5614</v>
      </c>
      <c r="AF259" s="309"/>
      <c r="AG259" s="309"/>
      <c r="AH259" s="24"/>
      <c r="AI259" s="308"/>
      <c r="AJ259" s="308"/>
      <c r="AK259" s="21"/>
      <c r="AL259" s="210"/>
      <c r="AM259" s="210"/>
      <c r="AN259" s="22">
        <v>5739</v>
      </c>
      <c r="AO259" s="262"/>
      <c r="AP259" s="262"/>
      <c r="AQ259" s="24"/>
      <c r="AR259" s="21"/>
      <c r="AS259" s="22">
        <v>6306</v>
      </c>
    </row>
    <row r="260" spans="10:45" x14ac:dyDescent="0.25">
      <c r="J260" s="81" t="s">
        <v>61</v>
      </c>
      <c r="K260" s="310"/>
      <c r="L260" s="310"/>
      <c r="M260" s="51">
        <v>2573</v>
      </c>
      <c r="N260" s="281"/>
      <c r="O260" s="281"/>
      <c r="S260" s="28"/>
      <c r="T260" s="266"/>
      <c r="U260" s="266"/>
      <c r="V260" s="29">
        <v>2429</v>
      </c>
      <c r="W260" s="267"/>
      <c r="X260" s="267"/>
      <c r="Y260" s="31"/>
      <c r="Z260" s="282"/>
      <c r="AA260" s="282"/>
      <c r="AB260" s="28"/>
      <c r="AC260" s="266"/>
      <c r="AD260" s="266"/>
      <c r="AE260" s="29">
        <v>2584</v>
      </c>
      <c r="AF260" s="267"/>
      <c r="AG260" s="267"/>
      <c r="AH260" s="31"/>
      <c r="AI260" s="282"/>
      <c r="AJ260" s="282"/>
      <c r="AK260" s="28"/>
      <c r="AL260" s="266"/>
      <c r="AM260" s="266"/>
      <c r="AN260" s="29">
        <v>2339</v>
      </c>
      <c r="AO260" s="267"/>
      <c r="AP260" s="267"/>
      <c r="AQ260" s="31"/>
      <c r="AR260" s="28"/>
      <c r="AS260" s="29">
        <v>2520</v>
      </c>
    </row>
    <row r="261" spans="10:45" x14ac:dyDescent="0.25">
      <c r="J261" s="32" t="s">
        <v>62</v>
      </c>
      <c r="K261" s="32"/>
      <c r="L261" s="32"/>
      <c r="M261" s="82">
        <v>5549</v>
      </c>
      <c r="N261" s="311"/>
      <c r="O261" s="311"/>
      <c r="P261" s="83"/>
      <c r="Q261" s="215"/>
      <c r="R261" s="215"/>
      <c r="S261" s="35"/>
      <c r="T261" s="217"/>
      <c r="U261" s="217"/>
      <c r="V261" s="82">
        <v>5371</v>
      </c>
      <c r="W261" s="311"/>
      <c r="X261" s="311"/>
      <c r="Y261" s="83"/>
      <c r="Z261" s="215"/>
      <c r="AA261" s="215"/>
      <c r="AB261" s="35"/>
      <c r="AC261" s="217"/>
      <c r="AD261" s="217"/>
      <c r="AE261" s="82">
        <v>5346</v>
      </c>
      <c r="AF261" s="311"/>
      <c r="AG261" s="311"/>
      <c r="AH261" s="83"/>
      <c r="AI261" s="215"/>
      <c r="AJ261" s="215"/>
      <c r="AK261" s="35"/>
      <c r="AL261" s="217"/>
      <c r="AM261" s="217"/>
      <c r="AN261" s="33">
        <v>5585</v>
      </c>
      <c r="AO261" s="271"/>
      <c r="AP261" s="271"/>
      <c r="AQ261" s="37"/>
      <c r="AR261" s="35"/>
      <c r="AS261" s="33">
        <v>5697</v>
      </c>
    </row>
    <row r="262" spans="10:45" x14ac:dyDescent="0.25">
      <c r="J262" s="57" t="s">
        <v>63</v>
      </c>
      <c r="K262" s="57"/>
      <c r="L262" s="57"/>
      <c r="M262" s="40">
        <v>841</v>
      </c>
      <c r="N262" s="274"/>
      <c r="O262" s="274"/>
      <c r="P262" s="41"/>
      <c r="Q262" s="275"/>
      <c r="R262" s="275"/>
      <c r="S262" s="28"/>
      <c r="T262" s="266"/>
      <c r="U262" s="266"/>
      <c r="V262" s="40">
        <v>826</v>
      </c>
      <c r="W262" s="274"/>
      <c r="X262" s="274"/>
      <c r="Y262" s="41"/>
      <c r="Z262" s="275"/>
      <c r="AA262" s="275"/>
      <c r="AB262" s="28"/>
      <c r="AC262" s="266"/>
      <c r="AD262" s="266"/>
      <c r="AE262" s="40">
        <v>758</v>
      </c>
      <c r="AF262" s="274"/>
      <c r="AG262" s="274"/>
      <c r="AH262" s="41"/>
      <c r="AI262" s="275"/>
      <c r="AJ262" s="275"/>
      <c r="AK262" s="28"/>
      <c r="AL262" s="266"/>
      <c r="AM262" s="266"/>
      <c r="AN262" s="40">
        <v>722</v>
      </c>
      <c r="AO262" s="274"/>
      <c r="AP262" s="274"/>
      <c r="AQ262" s="41"/>
      <c r="AR262" s="28"/>
      <c r="AS262" s="40">
        <v>829</v>
      </c>
    </row>
    <row r="263" spans="10:45" x14ac:dyDescent="0.25">
      <c r="J263" s="32" t="s">
        <v>64</v>
      </c>
      <c r="K263" s="32"/>
      <c r="L263" s="32"/>
      <c r="M263" s="82">
        <v>1629</v>
      </c>
      <c r="N263" s="311"/>
      <c r="O263" s="311"/>
      <c r="P263" s="83"/>
      <c r="Q263" s="215"/>
      <c r="R263" s="215"/>
      <c r="S263" s="35"/>
      <c r="T263" s="217"/>
      <c r="U263" s="217"/>
      <c r="V263" s="82">
        <v>1684</v>
      </c>
      <c r="W263" s="311"/>
      <c r="X263" s="311"/>
      <c r="Y263" s="83"/>
      <c r="Z263" s="215"/>
      <c r="AA263" s="215"/>
      <c r="AB263" s="35"/>
      <c r="AC263" s="217"/>
      <c r="AD263" s="217"/>
      <c r="AE263" s="82">
        <v>1815</v>
      </c>
      <c r="AF263" s="311"/>
      <c r="AG263" s="311"/>
      <c r="AH263" s="83"/>
      <c r="AI263" s="215"/>
      <c r="AJ263" s="215"/>
      <c r="AK263" s="35"/>
      <c r="AL263" s="217"/>
      <c r="AM263" s="217"/>
      <c r="AN263" s="33">
        <v>1760</v>
      </c>
      <c r="AO263" s="271"/>
      <c r="AP263" s="271"/>
      <c r="AQ263" s="37"/>
      <c r="AR263" s="35"/>
      <c r="AS263" s="33">
        <v>1823</v>
      </c>
    </row>
    <row r="264" spans="10:45" x14ac:dyDescent="0.25">
      <c r="J264" s="57" t="s">
        <v>15</v>
      </c>
      <c r="K264" s="312"/>
      <c r="L264" s="312"/>
      <c r="M264" s="44">
        <v>174</v>
      </c>
      <c r="N264" s="277"/>
      <c r="O264" s="277"/>
      <c r="S264" s="28"/>
      <c r="T264" s="28"/>
      <c r="U264" s="28"/>
      <c r="V264" s="44">
        <v>168</v>
      </c>
      <c r="W264" s="277"/>
      <c r="X264" s="277"/>
      <c r="AB264" s="28"/>
      <c r="AC264" s="28"/>
      <c r="AD264" s="28"/>
      <c r="AE264" s="44">
        <v>181</v>
      </c>
      <c r="AF264" s="277"/>
      <c r="AG264" s="277"/>
      <c r="AK264" s="28"/>
      <c r="AL264" s="28"/>
      <c r="AM264" s="28"/>
      <c r="AN264" s="44">
        <v>168</v>
      </c>
      <c r="AO264" s="277"/>
      <c r="AP264" s="277"/>
      <c r="AR264" s="28"/>
      <c r="AS264" s="44">
        <v>157</v>
      </c>
    </row>
    <row r="265" spans="10:45" x14ac:dyDescent="0.25">
      <c r="J265" s="32" t="s">
        <v>65</v>
      </c>
      <c r="K265" s="32"/>
      <c r="L265" s="32"/>
      <c r="M265" s="33">
        <v>573</v>
      </c>
      <c r="N265" s="271"/>
      <c r="O265" s="271"/>
      <c r="P265" s="37"/>
      <c r="Q265" s="228"/>
      <c r="R265" s="228"/>
      <c r="S265" s="35"/>
      <c r="T265" s="35"/>
      <c r="U265" s="35"/>
      <c r="V265" s="47">
        <v>674</v>
      </c>
      <c r="W265" s="279"/>
      <c r="X265" s="279"/>
      <c r="AB265" s="35"/>
      <c r="AC265" s="35"/>
      <c r="AD265" s="35"/>
      <c r="AE265" s="47">
        <v>618</v>
      </c>
      <c r="AF265" s="279"/>
      <c r="AG265" s="279"/>
      <c r="AK265" s="35"/>
      <c r="AL265" s="35"/>
      <c r="AM265" s="35"/>
      <c r="AN265" s="47">
        <v>596</v>
      </c>
      <c r="AO265" s="279"/>
      <c r="AP265" s="279"/>
      <c r="AR265" s="35"/>
      <c r="AS265" s="47">
        <v>649</v>
      </c>
    </row>
    <row r="266" spans="10:45" x14ac:dyDescent="0.25">
      <c r="J266" s="57" t="s">
        <v>66</v>
      </c>
      <c r="K266" s="57"/>
      <c r="L266" s="57"/>
      <c r="M266" s="29">
        <v>172</v>
      </c>
      <c r="N266" s="267"/>
      <c r="O266" s="267"/>
      <c r="P266" s="31"/>
      <c r="Q266" s="282"/>
      <c r="R266" s="282"/>
      <c r="S266" s="28"/>
      <c r="T266" s="28"/>
      <c r="U266" s="28"/>
      <c r="V266" s="51">
        <v>234</v>
      </c>
      <c r="W266" s="281"/>
      <c r="X266" s="281"/>
      <c r="AB266" s="28"/>
      <c r="AC266" s="266"/>
      <c r="AD266" s="266"/>
      <c r="AE266" s="40">
        <v>144</v>
      </c>
      <c r="AF266" s="274"/>
      <c r="AG266" s="274"/>
      <c r="AH266" s="41"/>
      <c r="AI266" s="275"/>
      <c r="AJ266" s="275"/>
      <c r="AK266" s="28"/>
      <c r="AL266" s="266"/>
      <c r="AM266" s="266"/>
      <c r="AN266" s="40">
        <v>122</v>
      </c>
      <c r="AO266" s="274"/>
      <c r="AP266" s="274"/>
      <c r="AQ266" s="41"/>
      <c r="AR266" s="28"/>
      <c r="AS266" s="40">
        <v>155</v>
      </c>
    </row>
    <row r="267" spans="10:45" x14ac:dyDescent="0.25">
      <c r="J267" s="32" t="s">
        <v>67</v>
      </c>
      <c r="K267" s="32"/>
      <c r="L267" s="32"/>
      <c r="M267" s="33">
        <v>281</v>
      </c>
      <c r="N267" s="271"/>
      <c r="O267" s="271"/>
      <c r="P267" s="37"/>
      <c r="Q267" s="228"/>
      <c r="R267" s="228"/>
      <c r="S267" s="35"/>
      <c r="T267" s="35"/>
      <c r="U267" s="35"/>
      <c r="V267" s="47">
        <v>252</v>
      </c>
      <c r="W267" s="279"/>
      <c r="X267" s="279"/>
      <c r="AB267" s="35"/>
      <c r="AC267" s="217"/>
      <c r="AD267" s="217"/>
      <c r="AE267" s="84">
        <v>32</v>
      </c>
      <c r="AF267" s="313"/>
      <c r="AG267" s="313"/>
      <c r="AH267" s="37"/>
      <c r="AI267" s="228"/>
      <c r="AJ267" s="228"/>
      <c r="AK267" s="35"/>
      <c r="AL267" s="217"/>
      <c r="AM267" s="217"/>
      <c r="AN267" s="33">
        <v>27</v>
      </c>
      <c r="AO267" s="271"/>
      <c r="AP267" s="271"/>
      <c r="AQ267" s="37"/>
      <c r="AR267" s="35"/>
      <c r="AS267" s="47">
        <v>47</v>
      </c>
    </row>
    <row r="268" spans="10:45" x14ac:dyDescent="0.25">
      <c r="J268" s="57" t="s">
        <v>19</v>
      </c>
      <c r="K268" s="312"/>
      <c r="L268" s="312"/>
      <c r="M268" s="44">
        <v>31</v>
      </c>
      <c r="N268" s="277"/>
      <c r="O268" s="277"/>
      <c r="S268" s="28"/>
      <c r="T268" s="266"/>
      <c r="U268" s="266"/>
      <c r="V268" s="40">
        <v>24</v>
      </c>
      <c r="W268" s="274"/>
      <c r="X268" s="274"/>
      <c r="Y268" s="41"/>
      <c r="Z268" s="275"/>
      <c r="AA268" s="275"/>
      <c r="AB268" s="28"/>
      <c r="AC268" s="266"/>
      <c r="AD268" s="266"/>
      <c r="AE268" s="43">
        <v>0</v>
      </c>
      <c r="AF268" s="284"/>
      <c r="AG268" s="284"/>
      <c r="AH268" s="41"/>
      <c r="AI268" s="275"/>
      <c r="AJ268" s="275"/>
      <c r="AK268" s="28"/>
      <c r="AL268" s="266"/>
      <c r="AM268" s="266"/>
      <c r="AN268" s="43">
        <v>0</v>
      </c>
      <c r="AO268" s="284"/>
      <c r="AP268" s="284"/>
      <c r="AQ268" s="41"/>
      <c r="AR268" s="28"/>
      <c r="AS268" s="43">
        <v>0</v>
      </c>
    </row>
    <row r="269" spans="10:45" x14ac:dyDescent="0.25">
      <c r="J269" s="32" t="s">
        <v>68</v>
      </c>
      <c r="K269" s="314"/>
      <c r="L269" s="314"/>
      <c r="M269" s="47">
        <v>457</v>
      </c>
      <c r="N269" s="279"/>
      <c r="O269" s="279"/>
      <c r="S269" s="35"/>
      <c r="T269" s="217"/>
      <c r="U269" s="217"/>
      <c r="V269" s="84">
        <v>500</v>
      </c>
      <c r="W269" s="313"/>
      <c r="X269" s="313"/>
      <c r="Y269" s="56"/>
      <c r="Z269" s="288"/>
      <c r="AA269" s="288"/>
      <c r="AB269" s="35"/>
      <c r="AC269" s="217"/>
      <c r="AD269" s="217"/>
      <c r="AE269" s="84">
        <v>547</v>
      </c>
      <c r="AF269" s="313"/>
      <c r="AG269" s="313"/>
      <c r="AH269" s="37"/>
      <c r="AI269" s="228"/>
      <c r="AJ269" s="228"/>
      <c r="AK269" s="35"/>
      <c r="AL269" s="217"/>
      <c r="AM269" s="217"/>
      <c r="AN269" s="84">
        <v>538</v>
      </c>
      <c r="AO269" s="313"/>
      <c r="AP269" s="313"/>
      <c r="AQ269" s="56"/>
      <c r="AR269" s="35"/>
      <c r="AS269" s="47">
        <v>540</v>
      </c>
    </row>
    <row r="270" spans="10:45" x14ac:dyDescent="0.25">
      <c r="J270" s="32" t="s">
        <v>21</v>
      </c>
      <c r="K270" s="32"/>
      <c r="L270" s="32"/>
      <c r="M270" s="33">
        <v>512</v>
      </c>
      <c r="N270" s="271"/>
      <c r="O270" s="271"/>
      <c r="P270" s="37"/>
      <c r="Q270" s="228"/>
      <c r="R270" s="228"/>
      <c r="S270" s="35"/>
      <c r="T270" s="217"/>
      <c r="U270" s="217"/>
      <c r="V270" s="33">
        <v>444</v>
      </c>
      <c r="W270" s="271"/>
      <c r="X270" s="271"/>
      <c r="Y270" s="37"/>
      <c r="Z270" s="228"/>
      <c r="AA270" s="228"/>
      <c r="AB270" s="35"/>
      <c r="AC270" s="217"/>
      <c r="AD270" s="217"/>
      <c r="AE270" s="33">
        <v>441</v>
      </c>
      <c r="AF270" s="271"/>
      <c r="AG270" s="271"/>
      <c r="AH270" s="37"/>
      <c r="AI270" s="228"/>
      <c r="AJ270" s="228"/>
      <c r="AK270" s="35"/>
      <c r="AL270" s="217"/>
      <c r="AM270" s="217"/>
      <c r="AN270" s="33">
        <v>581</v>
      </c>
      <c r="AO270" s="271"/>
      <c r="AP270" s="271"/>
      <c r="AQ270" s="37"/>
      <c r="AR270" s="35"/>
      <c r="AS270" s="33">
        <v>445</v>
      </c>
    </row>
    <row r="271" spans="10:45" x14ac:dyDescent="0.25">
      <c r="J271" s="57" t="s">
        <v>22</v>
      </c>
      <c r="K271" s="57"/>
      <c r="L271" s="57"/>
      <c r="M271" s="40">
        <v>5</v>
      </c>
      <c r="N271" s="274"/>
      <c r="O271" s="274"/>
      <c r="P271" s="41"/>
      <c r="Q271" s="275"/>
      <c r="R271" s="275"/>
      <c r="S271" s="28"/>
      <c r="T271" s="266"/>
      <c r="U271" s="266"/>
      <c r="V271" s="40">
        <v>6</v>
      </c>
      <c r="W271" s="274"/>
      <c r="X271" s="274"/>
      <c r="Y271" s="41"/>
      <c r="Z271" s="275"/>
      <c r="AA271" s="275"/>
      <c r="AB271" s="28"/>
      <c r="AC271" s="28"/>
      <c r="AD271" s="28"/>
      <c r="AE271" s="44">
        <v>9</v>
      </c>
      <c r="AF271" s="277"/>
      <c r="AG271" s="277"/>
      <c r="AK271" s="28"/>
      <c r="AL271" s="266"/>
      <c r="AM271" s="266"/>
      <c r="AN271" s="40">
        <v>1</v>
      </c>
      <c r="AO271" s="274"/>
      <c r="AP271" s="274"/>
      <c r="AQ271" s="41"/>
      <c r="AR271" s="28"/>
      <c r="AS271" s="40">
        <v>5</v>
      </c>
    </row>
    <row r="272" spans="10:45" x14ac:dyDescent="0.25">
      <c r="J272" s="54" t="s">
        <v>23</v>
      </c>
      <c r="K272" s="54"/>
      <c r="L272" s="54"/>
      <c r="M272" s="33">
        <v>129</v>
      </c>
      <c r="N272" s="271"/>
      <c r="O272" s="271"/>
      <c r="P272" s="56"/>
      <c r="Q272" s="288"/>
      <c r="R272" s="288"/>
      <c r="S272" s="35"/>
      <c r="T272" s="217"/>
      <c r="U272" s="217"/>
      <c r="V272" s="33">
        <v>131</v>
      </c>
      <c r="W272" s="271"/>
      <c r="X272" s="271"/>
      <c r="Y272" s="37"/>
      <c r="Z272" s="228"/>
      <c r="AA272" s="228"/>
      <c r="AB272" s="35"/>
      <c r="AC272" s="35"/>
      <c r="AD272" s="35"/>
      <c r="AE272" s="47">
        <v>136</v>
      </c>
      <c r="AF272" s="279"/>
      <c r="AG272" s="279"/>
      <c r="AK272" s="35"/>
      <c r="AL272" s="217"/>
      <c r="AM272" s="217"/>
      <c r="AN272" s="84">
        <v>144</v>
      </c>
      <c r="AO272" s="313"/>
      <c r="AP272" s="313"/>
      <c r="AQ272" s="56"/>
      <c r="AR272" s="35"/>
      <c r="AS272" s="33">
        <v>158</v>
      </c>
    </row>
    <row r="273" spans="10:45" x14ac:dyDescent="0.25">
      <c r="J273" s="85" t="s">
        <v>24</v>
      </c>
      <c r="K273" s="85"/>
      <c r="L273" s="85"/>
      <c r="M273" s="40">
        <v>12</v>
      </c>
      <c r="N273" s="274"/>
      <c r="O273" s="274"/>
      <c r="P273" s="41"/>
      <c r="Q273" s="275"/>
      <c r="R273" s="275"/>
      <c r="S273" s="28"/>
      <c r="T273" s="266"/>
      <c r="U273" s="266"/>
      <c r="V273" s="40">
        <v>11</v>
      </c>
      <c r="W273" s="274"/>
      <c r="X273" s="274"/>
      <c r="Y273" s="41"/>
      <c r="Z273" s="275"/>
      <c r="AA273" s="275"/>
      <c r="AB273" s="28"/>
      <c r="AC273" s="266"/>
      <c r="AD273" s="266"/>
      <c r="AE273" s="43">
        <v>0</v>
      </c>
      <c r="AF273" s="284"/>
      <c r="AG273" s="284"/>
      <c r="AH273" s="41"/>
      <c r="AI273" s="275"/>
      <c r="AJ273" s="275"/>
      <c r="AK273" s="28"/>
      <c r="AL273" s="266"/>
      <c r="AM273" s="266"/>
      <c r="AN273" s="43">
        <v>0</v>
      </c>
      <c r="AO273" s="284"/>
      <c r="AP273" s="284"/>
      <c r="AQ273" s="41"/>
      <c r="AR273" s="28"/>
      <c r="AS273" s="43">
        <v>0</v>
      </c>
    </row>
    <row r="274" spans="10:45" x14ac:dyDescent="0.25">
      <c r="J274" s="32" t="s">
        <v>25</v>
      </c>
      <c r="K274" s="32"/>
      <c r="L274" s="32"/>
      <c r="M274" s="33">
        <v>244</v>
      </c>
      <c r="N274" s="271"/>
      <c r="O274" s="271"/>
      <c r="P274" s="37"/>
      <c r="Q274" s="228"/>
      <c r="R274" s="228"/>
      <c r="S274" s="35"/>
      <c r="T274" s="35"/>
      <c r="U274" s="35"/>
      <c r="V274" s="47">
        <v>257</v>
      </c>
      <c r="W274" s="279"/>
      <c r="X274" s="279"/>
      <c r="AB274" s="35"/>
      <c r="AC274" s="217"/>
      <c r="AD274" s="217"/>
      <c r="AE274" s="33">
        <v>177</v>
      </c>
      <c r="AF274" s="271"/>
      <c r="AG274" s="271"/>
      <c r="AH274" s="37"/>
      <c r="AI274" s="228"/>
      <c r="AJ274" s="228"/>
      <c r="AK274" s="35"/>
      <c r="AL274" s="217"/>
      <c r="AM274" s="217"/>
      <c r="AN274" s="84">
        <v>208</v>
      </c>
      <c r="AO274" s="313"/>
      <c r="AP274" s="313"/>
      <c r="AQ274" s="37"/>
      <c r="AR274" s="35"/>
      <c r="AS274" s="47">
        <v>188</v>
      </c>
    </row>
    <row r="275" spans="10:45" x14ac:dyDescent="0.25">
      <c r="J275" s="57" t="s">
        <v>26</v>
      </c>
      <c r="K275" s="57"/>
      <c r="L275" s="57"/>
      <c r="M275" s="40">
        <v>14</v>
      </c>
      <c r="N275" s="274"/>
      <c r="O275" s="274"/>
      <c r="P275" s="41"/>
      <c r="Q275" s="275"/>
      <c r="R275" s="275"/>
      <c r="S275" s="28"/>
      <c r="T275" s="266"/>
      <c r="U275" s="266"/>
      <c r="V275" s="40">
        <v>18</v>
      </c>
      <c r="W275" s="274"/>
      <c r="X275" s="274"/>
      <c r="Y275" s="41"/>
      <c r="Z275" s="275"/>
      <c r="AA275" s="275"/>
      <c r="AB275" s="28"/>
      <c r="AC275" s="266"/>
      <c r="AD275" s="266"/>
      <c r="AE275" s="40">
        <v>8</v>
      </c>
      <c r="AF275" s="274"/>
      <c r="AG275" s="274"/>
      <c r="AH275" s="41"/>
      <c r="AI275" s="275"/>
      <c r="AJ275" s="275"/>
      <c r="AK275" s="28"/>
      <c r="AL275" s="266"/>
      <c r="AM275" s="266"/>
      <c r="AN275" s="43">
        <v>0</v>
      </c>
      <c r="AO275" s="284"/>
      <c r="AP275" s="284"/>
      <c r="AQ275" s="41"/>
      <c r="AR275" s="28"/>
      <c r="AS275" s="43">
        <v>0</v>
      </c>
    </row>
    <row r="276" spans="10:45" x14ac:dyDescent="0.25">
      <c r="J276" s="32" t="s">
        <v>69</v>
      </c>
      <c r="K276" s="32"/>
      <c r="L276" s="32"/>
      <c r="M276" s="33">
        <v>370</v>
      </c>
      <c r="N276" s="271"/>
      <c r="O276" s="271"/>
      <c r="P276" s="37"/>
      <c r="Q276" s="228"/>
      <c r="R276" s="228"/>
      <c r="S276" s="35"/>
      <c r="T276" s="35"/>
      <c r="U276" s="35"/>
      <c r="V276" s="47">
        <v>401</v>
      </c>
      <c r="W276" s="279"/>
      <c r="X276" s="279"/>
      <c r="AB276" s="35"/>
      <c r="AC276" s="35"/>
      <c r="AD276" s="35"/>
      <c r="AE276" s="47">
        <v>388</v>
      </c>
      <c r="AF276" s="279"/>
      <c r="AG276" s="279"/>
      <c r="AK276" s="35"/>
      <c r="AL276" s="35"/>
      <c r="AM276" s="35"/>
      <c r="AN276" s="47">
        <v>461</v>
      </c>
      <c r="AO276" s="279"/>
      <c r="AP276" s="279"/>
      <c r="AR276" s="35"/>
      <c r="AS276" s="86">
        <v>493</v>
      </c>
    </row>
    <row r="277" spans="10:45" x14ac:dyDescent="0.25">
      <c r="J277" s="54" t="s">
        <v>28</v>
      </c>
      <c r="K277" s="54"/>
      <c r="L277" s="54"/>
      <c r="M277" s="33">
        <v>1061</v>
      </c>
      <c r="N277" s="271"/>
      <c r="O277" s="271"/>
      <c r="P277" s="37"/>
      <c r="Q277" s="228"/>
      <c r="R277" s="228"/>
      <c r="S277" s="35"/>
      <c r="T277" s="217"/>
      <c r="U277" s="217"/>
      <c r="V277" s="33">
        <v>984</v>
      </c>
      <c r="W277" s="271"/>
      <c r="X277" s="271"/>
      <c r="Y277" s="56"/>
      <c r="Z277" s="288"/>
      <c r="AA277" s="288"/>
      <c r="AB277" s="35"/>
      <c r="AC277" s="35"/>
      <c r="AD277" s="35"/>
      <c r="AE277" s="47">
        <v>971</v>
      </c>
      <c r="AF277" s="279"/>
      <c r="AG277" s="279"/>
      <c r="AK277" s="35"/>
      <c r="AL277" s="35"/>
      <c r="AM277" s="35"/>
      <c r="AN277" s="47">
        <v>1031</v>
      </c>
      <c r="AO277" s="279"/>
      <c r="AP277" s="279"/>
      <c r="AR277" s="35"/>
      <c r="AS277" s="33">
        <v>1046</v>
      </c>
    </row>
    <row r="278" spans="10:45" x14ac:dyDescent="0.25">
      <c r="J278" s="85" t="s">
        <v>29</v>
      </c>
      <c r="K278" s="85"/>
      <c r="L278" s="85"/>
      <c r="M278" s="40">
        <v>36</v>
      </c>
      <c r="N278" s="274"/>
      <c r="O278" s="274"/>
      <c r="P278" s="41"/>
      <c r="Q278" s="275"/>
      <c r="R278" s="275"/>
      <c r="S278" s="28"/>
      <c r="T278" s="266"/>
      <c r="U278" s="266"/>
      <c r="V278" s="40">
        <v>37</v>
      </c>
      <c r="W278" s="274"/>
      <c r="X278" s="274"/>
      <c r="Y278" s="41"/>
      <c r="Z278" s="275"/>
      <c r="AA278" s="275"/>
      <c r="AB278" s="28"/>
      <c r="AC278" s="266"/>
      <c r="AD278" s="266"/>
      <c r="AE278" s="40">
        <v>98</v>
      </c>
      <c r="AF278" s="274"/>
      <c r="AG278" s="274"/>
      <c r="AH278" s="41"/>
      <c r="AI278" s="275"/>
      <c r="AJ278" s="275"/>
      <c r="AK278" s="28"/>
      <c r="AL278" s="266"/>
      <c r="AM278" s="266"/>
      <c r="AN278" s="40">
        <v>108</v>
      </c>
      <c r="AO278" s="274"/>
      <c r="AP278" s="274"/>
      <c r="AQ278" s="41"/>
      <c r="AR278" s="28"/>
      <c r="AS278" s="40">
        <v>8</v>
      </c>
    </row>
    <row r="279" spans="10:45" x14ac:dyDescent="0.25">
      <c r="J279" s="32" t="s">
        <v>70</v>
      </c>
      <c r="K279" s="32"/>
      <c r="L279" s="32"/>
      <c r="M279" s="33">
        <v>102</v>
      </c>
      <c r="N279" s="271"/>
      <c r="O279" s="271"/>
      <c r="P279" s="37"/>
      <c r="Q279" s="228"/>
      <c r="R279" s="228"/>
      <c r="S279" s="35"/>
      <c r="T279" s="217"/>
      <c r="U279" s="217"/>
      <c r="V279" s="33">
        <v>80</v>
      </c>
      <c r="W279" s="271"/>
      <c r="X279" s="271"/>
      <c r="Y279" s="56"/>
      <c r="Z279" s="288"/>
      <c r="AA279" s="288"/>
      <c r="AB279" s="35"/>
      <c r="AC279" s="217"/>
      <c r="AD279" s="217"/>
      <c r="AE279" s="33">
        <v>106</v>
      </c>
      <c r="AF279" s="271"/>
      <c r="AG279" s="271"/>
      <c r="AH279" s="37"/>
      <c r="AI279" s="228"/>
      <c r="AJ279" s="228"/>
      <c r="AK279" s="35"/>
      <c r="AL279" s="217"/>
      <c r="AM279" s="217"/>
      <c r="AN279" s="33">
        <v>103</v>
      </c>
      <c r="AO279" s="271"/>
      <c r="AP279" s="271"/>
      <c r="AQ279" s="37"/>
      <c r="AR279" s="35"/>
      <c r="AS279" s="84">
        <v>146</v>
      </c>
    </row>
    <row r="280" spans="10:45" x14ac:dyDescent="0.25">
      <c r="J280" s="57" t="s">
        <v>31</v>
      </c>
      <c r="K280" s="57"/>
      <c r="L280" s="57"/>
      <c r="M280" s="52"/>
      <c r="N280" s="283"/>
      <c r="O280" s="283"/>
      <c r="P280" s="31"/>
      <c r="Q280" s="282"/>
      <c r="R280" s="282"/>
      <c r="S280" s="28"/>
      <c r="T280" s="266"/>
      <c r="U280" s="266"/>
      <c r="V280" s="50"/>
      <c r="W280" s="290"/>
      <c r="X280" s="290"/>
      <c r="Y280" s="58"/>
      <c r="Z280" s="291"/>
      <c r="AA280" s="291"/>
      <c r="AB280" s="28"/>
      <c r="AC280" s="266"/>
      <c r="AD280" s="266"/>
      <c r="AE280" s="29"/>
      <c r="AF280" s="267"/>
      <c r="AG280" s="267"/>
      <c r="AH280" s="31"/>
      <c r="AI280" s="282"/>
      <c r="AJ280" s="282"/>
      <c r="AK280" s="28"/>
      <c r="AL280" s="266"/>
      <c r="AM280" s="266"/>
      <c r="AN280" s="52"/>
      <c r="AO280" s="283"/>
      <c r="AP280" s="283"/>
      <c r="AQ280" s="31"/>
      <c r="AR280" s="28"/>
      <c r="AS280" s="50"/>
    </row>
    <row r="281" spans="10:45" x14ac:dyDescent="0.25">
      <c r="J281" s="32" t="s">
        <v>71</v>
      </c>
      <c r="K281" s="32"/>
      <c r="L281" s="32"/>
      <c r="M281" s="33">
        <v>402</v>
      </c>
      <c r="N281" s="271"/>
      <c r="O281" s="271"/>
      <c r="P281" s="37"/>
      <c r="Q281" s="228"/>
      <c r="R281" s="228"/>
      <c r="S281" s="35"/>
      <c r="T281" s="217"/>
      <c r="U281" s="217"/>
      <c r="V281" s="33">
        <v>467</v>
      </c>
      <c r="W281" s="271"/>
      <c r="X281" s="271"/>
      <c r="Y281" s="56"/>
      <c r="Z281" s="288"/>
      <c r="AA281" s="288"/>
      <c r="AB281" s="35"/>
      <c r="AC281" s="217"/>
      <c r="AD281" s="217"/>
      <c r="AE281" s="33">
        <v>415</v>
      </c>
      <c r="AF281" s="271"/>
      <c r="AG281" s="271"/>
      <c r="AH281" s="37"/>
      <c r="AI281" s="228"/>
      <c r="AJ281" s="228"/>
      <c r="AK281" s="35"/>
      <c r="AL281" s="35"/>
      <c r="AM281" s="35"/>
      <c r="AN281" s="47">
        <v>526</v>
      </c>
      <c r="AO281" s="279"/>
      <c r="AP281" s="279"/>
      <c r="AR281" s="35"/>
      <c r="AS281" s="33">
        <v>625</v>
      </c>
    </row>
    <row r="282" spans="10:45" x14ac:dyDescent="0.25">
      <c r="J282" s="54" t="s">
        <v>33</v>
      </c>
      <c r="K282" s="54"/>
      <c r="L282" s="54"/>
      <c r="M282" s="33">
        <v>350</v>
      </c>
      <c r="N282" s="271"/>
      <c r="O282" s="271"/>
      <c r="P282" s="37"/>
      <c r="Q282" s="228"/>
      <c r="R282" s="228"/>
      <c r="S282" s="35"/>
      <c r="T282" s="217"/>
      <c r="U282" s="217"/>
      <c r="V282" s="33">
        <v>311</v>
      </c>
      <c r="W282" s="271"/>
      <c r="X282" s="271"/>
      <c r="Y282" s="37"/>
      <c r="Z282" s="228"/>
      <c r="AA282" s="228"/>
      <c r="AB282" s="35"/>
      <c r="AC282" s="217"/>
      <c r="AD282" s="217"/>
      <c r="AE282" s="33">
        <v>295</v>
      </c>
      <c r="AF282" s="271"/>
      <c r="AG282" s="271"/>
      <c r="AH282" s="37"/>
      <c r="AI282" s="228"/>
      <c r="AJ282" s="228"/>
      <c r="AK282" s="35"/>
      <c r="AL282" s="217"/>
      <c r="AM282" s="217"/>
      <c r="AN282" s="33">
        <v>304</v>
      </c>
      <c r="AO282" s="271"/>
      <c r="AP282" s="271"/>
      <c r="AQ282" s="37"/>
      <c r="AR282" s="35"/>
      <c r="AS282" s="33">
        <v>282</v>
      </c>
    </row>
    <row r="283" spans="10:45" x14ac:dyDescent="0.25">
      <c r="J283" s="85" t="s">
        <v>72</v>
      </c>
      <c r="K283" s="85"/>
      <c r="L283" s="85"/>
      <c r="M283" s="40">
        <v>5</v>
      </c>
      <c r="N283" s="274"/>
      <c r="O283" s="274"/>
      <c r="P283" s="41"/>
      <c r="Q283" s="275"/>
      <c r="R283" s="275"/>
      <c r="S283" s="28"/>
      <c r="T283" s="266"/>
      <c r="U283" s="266"/>
      <c r="V283" s="40">
        <v>1</v>
      </c>
      <c r="W283" s="274"/>
      <c r="X283" s="274"/>
      <c r="Y283" s="41"/>
      <c r="Z283" s="275"/>
      <c r="AA283" s="275"/>
      <c r="AB283" s="28"/>
      <c r="AC283" s="266"/>
      <c r="AD283" s="266"/>
      <c r="AE283" s="40">
        <v>6</v>
      </c>
      <c r="AF283" s="274"/>
      <c r="AG283" s="274"/>
      <c r="AH283" s="41"/>
      <c r="AI283" s="275"/>
      <c r="AJ283" s="275"/>
      <c r="AK283" s="28"/>
      <c r="AL283" s="266"/>
      <c r="AM283" s="266"/>
      <c r="AN283" s="40">
        <v>4</v>
      </c>
      <c r="AO283" s="274"/>
      <c r="AP283" s="274"/>
      <c r="AQ283" s="41"/>
      <c r="AR283" s="28"/>
      <c r="AS283" s="43">
        <v>0</v>
      </c>
    </row>
    <row r="284" spans="10:45" x14ac:dyDescent="0.25">
      <c r="J284" s="54" t="s">
        <v>35</v>
      </c>
      <c r="K284" s="54"/>
      <c r="L284" s="54"/>
      <c r="M284" s="33">
        <v>206</v>
      </c>
      <c r="N284" s="271"/>
      <c r="O284" s="271"/>
      <c r="P284" s="37"/>
      <c r="Q284" s="228"/>
      <c r="R284" s="228"/>
      <c r="S284" s="35"/>
      <c r="T284" s="217"/>
      <c r="U284" s="217"/>
      <c r="V284" s="33">
        <v>201</v>
      </c>
      <c r="W284" s="271"/>
      <c r="X284" s="271"/>
      <c r="Y284" s="56"/>
      <c r="Z284" s="288"/>
      <c r="AA284" s="288"/>
      <c r="AB284" s="35"/>
      <c r="AC284" s="217"/>
      <c r="AD284" s="217"/>
      <c r="AE284" s="33">
        <v>473</v>
      </c>
      <c r="AF284" s="271"/>
      <c r="AG284" s="271"/>
      <c r="AH284" s="37"/>
      <c r="AI284" s="228"/>
      <c r="AJ284" s="228"/>
      <c r="AK284" s="35"/>
      <c r="AL284" s="217"/>
      <c r="AM284" s="217"/>
      <c r="AN284" s="33">
        <v>233</v>
      </c>
      <c r="AO284" s="271"/>
      <c r="AP284" s="271"/>
      <c r="AQ284" s="37"/>
      <c r="AR284" s="35"/>
      <c r="AS284" s="47">
        <v>288</v>
      </c>
    </row>
    <row r="285" spans="10:45" x14ac:dyDescent="0.25">
      <c r="J285" s="85" t="s">
        <v>36</v>
      </c>
      <c r="K285" s="85"/>
      <c r="L285" s="85"/>
      <c r="M285" s="40">
        <v>6</v>
      </c>
      <c r="N285" s="274"/>
      <c r="O285" s="274"/>
      <c r="P285" s="41"/>
      <c r="Q285" s="275"/>
      <c r="R285" s="275"/>
      <c r="S285" s="28"/>
      <c r="T285" s="266"/>
      <c r="U285" s="266"/>
      <c r="V285" s="40">
        <v>3</v>
      </c>
      <c r="W285" s="274"/>
      <c r="X285" s="274"/>
      <c r="Y285" s="41"/>
      <c r="Z285" s="275"/>
      <c r="AA285" s="275"/>
      <c r="AB285" s="28"/>
      <c r="AC285" s="266"/>
      <c r="AD285" s="266"/>
      <c r="AE285" s="40">
        <v>2</v>
      </c>
      <c r="AF285" s="274"/>
      <c r="AG285" s="274"/>
      <c r="AH285" s="41"/>
      <c r="AI285" s="275"/>
      <c r="AJ285" s="275"/>
      <c r="AK285" s="28"/>
      <c r="AL285" s="266"/>
      <c r="AM285" s="266"/>
      <c r="AN285" s="43">
        <v>0</v>
      </c>
      <c r="AO285" s="284"/>
      <c r="AP285" s="284"/>
      <c r="AQ285" s="41"/>
      <c r="AR285" s="28"/>
      <c r="AS285" s="43">
        <v>0</v>
      </c>
    </row>
    <row r="286" spans="10:45" x14ac:dyDescent="0.25">
      <c r="J286" s="87" t="s">
        <v>37</v>
      </c>
      <c r="K286" s="315"/>
      <c r="L286" s="315"/>
      <c r="M286" s="47">
        <v>186</v>
      </c>
      <c r="N286" s="279"/>
      <c r="O286" s="279"/>
      <c r="S286" s="35"/>
      <c r="T286" s="217"/>
      <c r="U286" s="217"/>
      <c r="V286" s="33">
        <v>244</v>
      </c>
      <c r="W286" s="271"/>
      <c r="X286" s="271"/>
      <c r="Y286" s="37"/>
      <c r="Z286" s="228"/>
      <c r="AA286" s="228"/>
      <c r="AB286" s="35"/>
      <c r="AC286" s="217"/>
      <c r="AD286" s="217"/>
      <c r="AE286" s="33">
        <v>288</v>
      </c>
      <c r="AF286" s="271"/>
      <c r="AG286" s="271"/>
      <c r="AH286" s="37"/>
      <c r="AI286" s="228"/>
      <c r="AJ286" s="228"/>
      <c r="AK286" s="35"/>
      <c r="AL286" s="35"/>
      <c r="AM286" s="35"/>
      <c r="AN286" s="47">
        <v>298</v>
      </c>
      <c r="AO286" s="279"/>
      <c r="AP286" s="279"/>
      <c r="AR286" s="35"/>
      <c r="AS286" s="33">
        <v>257</v>
      </c>
    </row>
    <row r="287" spans="10:45" x14ac:dyDescent="0.25">
      <c r="J287" s="32" t="s">
        <v>38</v>
      </c>
      <c r="K287" s="314"/>
      <c r="L287" s="314"/>
      <c r="M287" s="47">
        <v>34</v>
      </c>
      <c r="N287" s="279"/>
      <c r="O287" s="279"/>
      <c r="S287" s="35"/>
      <c r="T287" s="35"/>
      <c r="U287" s="35"/>
      <c r="V287" s="47">
        <v>56</v>
      </c>
      <c r="W287" s="279"/>
      <c r="X287" s="279"/>
      <c r="AB287" s="35"/>
      <c r="AC287" s="35"/>
      <c r="AD287" s="35"/>
      <c r="AE287" s="47">
        <v>45</v>
      </c>
      <c r="AF287" s="279"/>
      <c r="AG287" s="279"/>
      <c r="AK287" s="35"/>
      <c r="AL287" s="35"/>
      <c r="AM287" s="35"/>
      <c r="AN287" s="47">
        <v>64</v>
      </c>
      <c r="AO287" s="279"/>
      <c r="AP287" s="279"/>
      <c r="AR287" s="35"/>
      <c r="AS287" s="47">
        <v>94</v>
      </c>
    </row>
    <row r="288" spans="10:45" x14ac:dyDescent="0.25">
      <c r="J288" s="57" t="s">
        <v>39</v>
      </c>
      <c r="K288" s="312"/>
      <c r="L288" s="312"/>
      <c r="M288" s="51">
        <v>2</v>
      </c>
      <c r="N288" s="281"/>
      <c r="O288" s="281"/>
      <c r="S288" s="28"/>
      <c r="T288" s="28"/>
      <c r="U288" s="28"/>
      <c r="V288" s="51">
        <v>4</v>
      </c>
      <c r="W288" s="281"/>
      <c r="X288" s="281"/>
      <c r="AB288" s="28"/>
      <c r="AC288" s="28"/>
      <c r="AD288" s="28"/>
      <c r="AE288" s="51">
        <v>12</v>
      </c>
      <c r="AF288" s="281"/>
      <c r="AG288" s="281"/>
      <c r="AK288" s="28"/>
      <c r="AL288" s="266"/>
      <c r="AM288" s="266"/>
      <c r="AN288" s="50"/>
      <c r="AO288" s="290"/>
      <c r="AP288" s="290"/>
      <c r="AQ288" s="58"/>
      <c r="AR288" s="28"/>
      <c r="AS288" s="50"/>
    </row>
    <row r="289" spans="10:45" x14ac:dyDescent="0.25">
      <c r="J289" s="32" t="s">
        <v>40</v>
      </c>
      <c r="K289" s="32"/>
      <c r="L289" s="32"/>
      <c r="M289" s="33">
        <v>182</v>
      </c>
      <c r="N289" s="271"/>
      <c r="O289" s="271"/>
      <c r="P289" s="37"/>
      <c r="Q289" s="228"/>
      <c r="R289" s="228"/>
      <c r="S289" s="35"/>
      <c r="T289" s="35"/>
      <c r="U289" s="35"/>
      <c r="V289" s="47">
        <v>166</v>
      </c>
      <c r="W289" s="279"/>
      <c r="X289" s="279"/>
      <c r="AB289" s="35"/>
      <c r="AC289" s="35"/>
      <c r="AD289" s="35"/>
      <c r="AE289" s="47">
        <v>224</v>
      </c>
      <c r="AF289" s="279"/>
      <c r="AG289" s="279"/>
      <c r="AK289" s="35"/>
      <c r="AL289" s="217"/>
      <c r="AM289" s="217"/>
      <c r="AN289" s="84">
        <v>220</v>
      </c>
      <c r="AO289" s="313"/>
      <c r="AP289" s="313"/>
      <c r="AQ289" s="37"/>
      <c r="AR289" s="35"/>
      <c r="AS289" s="47">
        <v>236</v>
      </c>
    </row>
    <row r="290" spans="10:45" x14ac:dyDescent="0.25">
      <c r="J290" s="32" t="s">
        <v>41</v>
      </c>
      <c r="K290" s="314"/>
      <c r="L290" s="314"/>
      <c r="M290" s="47">
        <v>53</v>
      </c>
      <c r="N290" s="279"/>
      <c r="O290" s="279"/>
      <c r="S290" s="35"/>
      <c r="T290" s="35"/>
      <c r="U290" s="35"/>
      <c r="V290" s="47">
        <v>80</v>
      </c>
      <c r="W290" s="279"/>
      <c r="X290" s="279"/>
      <c r="AB290" s="35"/>
      <c r="AC290" s="35"/>
      <c r="AD290" s="35"/>
      <c r="AE290" s="47">
        <v>55</v>
      </c>
      <c r="AF290" s="279"/>
      <c r="AG290" s="279"/>
      <c r="AK290" s="35"/>
      <c r="AL290" s="217"/>
      <c r="AM290" s="217"/>
      <c r="AN290" s="84">
        <v>59</v>
      </c>
      <c r="AO290" s="313"/>
      <c r="AP290" s="313"/>
      <c r="AQ290" s="37"/>
      <c r="AR290" s="35"/>
      <c r="AS290" s="47">
        <v>38</v>
      </c>
    </row>
    <row r="291" spans="10:45" x14ac:dyDescent="0.25">
      <c r="J291" s="57" t="s">
        <v>73</v>
      </c>
      <c r="K291" s="312"/>
      <c r="L291" s="312"/>
      <c r="M291" s="51">
        <v>4</v>
      </c>
      <c r="N291" s="281"/>
      <c r="O291" s="281"/>
      <c r="S291" s="28"/>
      <c r="T291" s="28"/>
      <c r="U291" s="28"/>
      <c r="V291" s="51">
        <v>7</v>
      </c>
      <c r="W291" s="281"/>
      <c r="X291" s="281"/>
      <c r="AB291" s="28"/>
      <c r="AC291" s="28"/>
      <c r="AD291" s="28"/>
      <c r="AE291" s="51">
        <v>3</v>
      </c>
      <c r="AF291" s="281"/>
      <c r="AG291" s="281"/>
      <c r="AK291" s="28"/>
      <c r="AL291" s="266"/>
      <c r="AM291" s="266"/>
      <c r="AN291" s="52">
        <v>0</v>
      </c>
      <c r="AO291" s="283"/>
      <c r="AP291" s="283"/>
      <c r="AQ291" s="31"/>
      <c r="AR291" s="28"/>
      <c r="AS291" s="50">
        <v>0</v>
      </c>
    </row>
    <row r="292" spans="10:45" x14ac:dyDescent="0.25">
      <c r="J292" s="54" t="s">
        <v>42</v>
      </c>
      <c r="K292" s="54"/>
      <c r="L292" s="54"/>
      <c r="M292" s="48">
        <v>0</v>
      </c>
      <c r="N292" s="294"/>
      <c r="O292" s="294"/>
      <c r="P292" s="37"/>
      <c r="Q292" s="228"/>
      <c r="R292" s="228"/>
      <c r="S292" s="35"/>
      <c r="T292" s="217"/>
      <c r="U292" s="217"/>
      <c r="V292" s="48">
        <v>0</v>
      </c>
      <c r="W292" s="294"/>
      <c r="X292" s="294"/>
      <c r="Y292" s="37"/>
      <c r="Z292" s="228"/>
      <c r="AA292" s="228"/>
      <c r="AB292" s="35"/>
      <c r="AC292" s="217"/>
      <c r="AD292" s="217"/>
      <c r="AE292" s="48">
        <v>0</v>
      </c>
      <c r="AF292" s="294"/>
      <c r="AG292" s="294"/>
      <c r="AH292" s="37"/>
      <c r="AI292" s="228"/>
      <c r="AJ292" s="228"/>
      <c r="AK292" s="35"/>
      <c r="AL292" s="217"/>
      <c r="AM292" s="217"/>
      <c r="AN292" s="48">
        <v>0</v>
      </c>
      <c r="AO292" s="294"/>
      <c r="AP292" s="294"/>
      <c r="AQ292" s="37"/>
      <c r="AR292" s="35"/>
      <c r="AS292" s="48">
        <v>0</v>
      </c>
    </row>
    <row r="293" spans="10:45" x14ac:dyDescent="0.25">
      <c r="J293" s="88" t="s">
        <v>74</v>
      </c>
      <c r="K293" s="88"/>
      <c r="L293" s="88"/>
      <c r="M293" s="48"/>
      <c r="N293" s="294"/>
      <c r="O293" s="294"/>
      <c r="P293" s="37"/>
      <c r="Q293" s="228"/>
      <c r="R293" s="228"/>
      <c r="S293" s="35"/>
      <c r="T293" s="217"/>
      <c r="U293" s="217"/>
      <c r="V293" s="48"/>
      <c r="W293" s="294"/>
      <c r="X293" s="294"/>
      <c r="Y293" s="37"/>
      <c r="Z293" s="228"/>
      <c r="AA293" s="228"/>
      <c r="AB293" s="35"/>
      <c r="AC293" s="217"/>
      <c r="AD293" s="217"/>
      <c r="AE293" s="48"/>
      <c r="AF293" s="294"/>
      <c r="AG293" s="294"/>
      <c r="AH293" s="37"/>
      <c r="AI293" s="228"/>
      <c r="AJ293" s="228"/>
      <c r="AK293" s="35"/>
      <c r="AL293" s="217"/>
      <c r="AM293" s="217"/>
      <c r="AN293" s="48"/>
      <c r="AO293" s="294"/>
      <c r="AP293" s="294"/>
      <c r="AQ293" s="37"/>
      <c r="AR293" s="35"/>
      <c r="AS293" s="48"/>
    </row>
    <row r="294" spans="10:45" x14ac:dyDescent="0.25">
      <c r="J294" s="87" t="s">
        <v>43</v>
      </c>
      <c r="K294" s="315"/>
      <c r="L294" s="315"/>
      <c r="M294" s="47">
        <v>606</v>
      </c>
      <c r="N294" s="279"/>
      <c r="O294" s="279"/>
      <c r="S294" s="35"/>
      <c r="T294" s="35"/>
      <c r="U294" s="35"/>
      <c r="V294" s="47">
        <v>571</v>
      </c>
      <c r="W294" s="279"/>
      <c r="X294" s="279"/>
      <c r="AB294" s="35"/>
      <c r="AC294" s="35"/>
      <c r="AD294" s="35"/>
      <c r="AE294" s="47">
        <v>581</v>
      </c>
      <c r="AF294" s="279"/>
      <c r="AG294" s="279"/>
      <c r="AK294" s="35"/>
      <c r="AL294" s="217"/>
      <c r="AM294" s="217"/>
      <c r="AN294" s="33">
        <v>561</v>
      </c>
      <c r="AO294" s="271"/>
      <c r="AP294" s="271"/>
      <c r="AQ294" s="37"/>
      <c r="AR294" s="35"/>
      <c r="AS294" s="33">
        <v>600</v>
      </c>
    </row>
    <row r="295" spans="10:45" x14ac:dyDescent="0.25">
      <c r="J295" s="89" t="s">
        <v>44</v>
      </c>
      <c r="K295" s="89"/>
      <c r="L295" s="89"/>
      <c r="M295" s="43">
        <v>0</v>
      </c>
      <c r="N295" s="284"/>
      <c r="O295" s="284"/>
      <c r="P295" s="41"/>
      <c r="Q295" s="275"/>
      <c r="R295" s="275"/>
      <c r="S295" s="28"/>
      <c r="T295" s="266"/>
      <c r="U295" s="266"/>
      <c r="V295" s="40">
        <v>1</v>
      </c>
      <c r="W295" s="274"/>
      <c r="X295" s="274"/>
      <c r="Y295" s="41"/>
      <c r="Z295" s="275"/>
      <c r="AA295" s="275"/>
      <c r="AB295" s="28"/>
      <c r="AC295" s="266"/>
      <c r="AD295" s="266"/>
      <c r="AE295" s="43">
        <v>0</v>
      </c>
      <c r="AF295" s="284"/>
      <c r="AG295" s="284"/>
      <c r="AH295" s="41"/>
      <c r="AI295" s="275"/>
      <c r="AJ295" s="275"/>
      <c r="AK295" s="28"/>
      <c r="AL295" s="266"/>
      <c r="AM295" s="266"/>
      <c r="AN295" s="40">
        <v>1</v>
      </c>
      <c r="AO295" s="274"/>
      <c r="AP295" s="274"/>
      <c r="AQ295" s="41"/>
      <c r="AR295" s="28"/>
      <c r="AS295" s="40">
        <v>1</v>
      </c>
    </row>
    <row r="296" spans="10:45" x14ac:dyDescent="0.25">
      <c r="J296" s="87" t="s">
        <v>45</v>
      </c>
      <c r="K296" s="87"/>
      <c r="L296" s="87"/>
      <c r="M296" s="33">
        <v>301</v>
      </c>
      <c r="N296" s="271"/>
      <c r="O296" s="271"/>
      <c r="P296" s="37"/>
      <c r="Q296" s="228"/>
      <c r="R296" s="228"/>
      <c r="S296" s="35"/>
      <c r="T296" s="217"/>
      <c r="U296" s="217"/>
      <c r="V296" s="33">
        <v>330</v>
      </c>
      <c r="W296" s="271"/>
      <c r="X296" s="271"/>
      <c r="Y296" s="56"/>
      <c r="Z296" s="288"/>
      <c r="AA296" s="288"/>
      <c r="AB296" s="35"/>
      <c r="AC296" s="217"/>
      <c r="AD296" s="217"/>
      <c r="AE296" s="33">
        <v>377</v>
      </c>
      <c r="AF296" s="271"/>
      <c r="AG296" s="271"/>
      <c r="AH296" s="37"/>
      <c r="AI296" s="228"/>
      <c r="AJ296" s="228"/>
      <c r="AK296" s="35"/>
      <c r="AL296" s="217"/>
      <c r="AM296" s="217"/>
      <c r="AN296" s="33">
        <v>378</v>
      </c>
      <c r="AO296" s="271"/>
      <c r="AP296" s="271"/>
      <c r="AQ296" s="37"/>
      <c r="AR296" s="35"/>
      <c r="AS296" s="47">
        <v>440</v>
      </c>
    </row>
    <row r="297" spans="10:45" x14ac:dyDescent="0.25">
      <c r="J297" s="32" t="s">
        <v>46</v>
      </c>
      <c r="K297" s="314"/>
      <c r="L297" s="314"/>
      <c r="M297" s="86">
        <v>110</v>
      </c>
      <c r="N297" s="316"/>
      <c r="O297" s="316"/>
      <c r="S297" s="35"/>
      <c r="T297" s="217"/>
      <c r="U297" s="217"/>
      <c r="V297" s="33">
        <v>79</v>
      </c>
      <c r="W297" s="271"/>
      <c r="X297" s="271"/>
      <c r="Y297" s="56"/>
      <c r="Z297" s="288"/>
      <c r="AA297" s="288"/>
      <c r="AB297" s="35"/>
      <c r="AC297" s="35"/>
      <c r="AD297" s="35"/>
      <c r="AE297" s="47">
        <v>92</v>
      </c>
      <c r="AF297" s="279"/>
      <c r="AG297" s="279"/>
      <c r="AK297" s="35"/>
      <c r="AL297" s="217"/>
      <c r="AM297" s="217"/>
      <c r="AN297" s="33">
        <v>74</v>
      </c>
      <c r="AO297" s="271"/>
      <c r="AP297" s="271"/>
      <c r="AQ297" s="37"/>
      <c r="AR297" s="35"/>
      <c r="AS297" s="47">
        <v>112</v>
      </c>
    </row>
    <row r="298" spans="10:45" x14ac:dyDescent="0.25">
      <c r="J298" s="57" t="s">
        <v>47</v>
      </c>
      <c r="K298" s="57"/>
      <c r="L298" s="57"/>
      <c r="M298" s="40">
        <v>6</v>
      </c>
      <c r="N298" s="274"/>
      <c r="O298" s="274"/>
      <c r="P298" s="41"/>
      <c r="Q298" s="275"/>
      <c r="R298" s="275"/>
      <c r="S298" s="28"/>
      <c r="T298" s="266"/>
      <c r="U298" s="266"/>
      <c r="V298" s="40">
        <v>4</v>
      </c>
      <c r="W298" s="274"/>
      <c r="X298" s="274"/>
      <c r="Y298" s="41"/>
      <c r="Z298" s="275"/>
      <c r="AA298" s="275"/>
      <c r="AB298" s="28"/>
      <c r="AC298" s="28"/>
      <c r="AD298" s="28"/>
      <c r="AE298" s="44">
        <v>4</v>
      </c>
      <c r="AF298" s="277"/>
      <c r="AG298" s="277"/>
      <c r="AK298" s="28"/>
      <c r="AL298" s="266"/>
      <c r="AM298" s="266"/>
      <c r="AN298" s="43">
        <v>0</v>
      </c>
      <c r="AO298" s="284"/>
      <c r="AP298" s="284"/>
      <c r="AQ298" s="41"/>
      <c r="AR298" s="28"/>
      <c r="AS298" s="43">
        <v>0</v>
      </c>
    </row>
    <row r="299" spans="10:45" x14ac:dyDescent="0.25">
      <c r="J299" s="32" t="s">
        <v>48</v>
      </c>
      <c r="K299" s="32"/>
      <c r="L299" s="32"/>
      <c r="M299" s="46">
        <v>0</v>
      </c>
      <c r="N299" s="301"/>
      <c r="O299" s="301"/>
      <c r="P299" s="56"/>
      <c r="Q299" s="288"/>
      <c r="R299" s="288"/>
      <c r="S299" s="35"/>
      <c r="T299" s="217"/>
      <c r="U299" s="217"/>
      <c r="V299" s="46">
        <v>0</v>
      </c>
      <c r="W299" s="301"/>
      <c r="X299" s="301"/>
      <c r="Y299" s="56"/>
      <c r="Z299" s="288"/>
      <c r="AA299" s="288"/>
      <c r="AB299" s="35"/>
      <c r="AC299" s="35"/>
      <c r="AD299" s="35"/>
      <c r="AE299" s="47">
        <v>10</v>
      </c>
      <c r="AF299" s="279"/>
      <c r="AG299" s="279"/>
      <c r="AK299" s="35"/>
      <c r="AL299" s="217"/>
      <c r="AM299" s="217"/>
      <c r="AN299" s="46">
        <v>0</v>
      </c>
      <c r="AO299" s="301"/>
      <c r="AP299" s="301"/>
      <c r="AQ299" s="56"/>
      <c r="AR299" s="35"/>
      <c r="AS299" s="46">
        <v>0</v>
      </c>
    </row>
    <row r="300" spans="10:45" x14ac:dyDescent="0.25">
      <c r="J300" s="66" t="s">
        <v>49</v>
      </c>
      <c r="K300" s="66"/>
      <c r="L300" s="66"/>
      <c r="M300" s="33">
        <v>30</v>
      </c>
      <c r="N300" s="271"/>
      <c r="O300" s="271"/>
      <c r="P300" s="37"/>
      <c r="Q300" s="228"/>
      <c r="R300" s="228"/>
      <c r="S300" s="35"/>
      <c r="T300" s="217"/>
      <c r="U300" s="217"/>
      <c r="V300" s="33">
        <v>20</v>
      </c>
      <c r="W300" s="271"/>
      <c r="X300" s="271"/>
      <c r="Y300" s="56"/>
      <c r="Z300" s="288"/>
      <c r="AA300" s="288"/>
      <c r="AB300" s="35"/>
      <c r="AC300" s="217"/>
      <c r="AD300" s="217"/>
      <c r="AE300" s="33">
        <v>52</v>
      </c>
      <c r="AF300" s="271"/>
      <c r="AG300" s="271"/>
      <c r="AH300" s="37"/>
      <c r="AI300" s="228"/>
      <c r="AJ300" s="228"/>
      <c r="AK300" s="35"/>
      <c r="AL300" s="217"/>
      <c r="AM300" s="217"/>
      <c r="AN300" s="33">
        <v>37</v>
      </c>
      <c r="AO300" s="271"/>
      <c r="AP300" s="271"/>
      <c r="AQ300" s="37"/>
      <c r="AR300" s="35"/>
      <c r="AS300" s="33">
        <v>31</v>
      </c>
    </row>
    <row r="301" spans="10:45" x14ac:dyDescent="0.25">
      <c r="J301" s="32" t="s">
        <v>50</v>
      </c>
      <c r="K301" s="32"/>
      <c r="L301" s="32"/>
      <c r="M301" s="33">
        <v>79</v>
      </c>
      <c r="N301" s="271"/>
      <c r="O301" s="271"/>
      <c r="P301" s="37"/>
      <c r="Q301" s="228"/>
      <c r="R301" s="228"/>
      <c r="S301" s="35"/>
      <c r="T301" s="217"/>
      <c r="U301" s="217"/>
      <c r="V301" s="33">
        <v>73</v>
      </c>
      <c r="W301" s="271"/>
      <c r="X301" s="271"/>
      <c r="Y301" s="37"/>
      <c r="Z301" s="228"/>
      <c r="AA301" s="228"/>
      <c r="AB301" s="35"/>
      <c r="AC301" s="217"/>
      <c r="AD301" s="217"/>
      <c r="AE301" s="33">
        <v>92</v>
      </c>
      <c r="AF301" s="271"/>
      <c r="AG301" s="271"/>
      <c r="AH301" s="37"/>
      <c r="AI301" s="228"/>
      <c r="AJ301" s="228"/>
      <c r="AK301" s="35"/>
      <c r="AL301" s="217"/>
      <c r="AM301" s="217"/>
      <c r="AN301" s="33">
        <v>96</v>
      </c>
      <c r="AO301" s="271"/>
      <c r="AP301" s="271"/>
      <c r="AQ301" s="37"/>
      <c r="AR301" s="35"/>
      <c r="AS301" s="47">
        <v>129</v>
      </c>
    </row>
    <row r="302" spans="10:45" x14ac:dyDescent="0.25">
      <c r="J302" s="57" t="s">
        <v>51</v>
      </c>
      <c r="K302" s="57"/>
      <c r="L302" s="57"/>
      <c r="M302" s="40">
        <v>3</v>
      </c>
      <c r="N302" s="274"/>
      <c r="O302" s="274"/>
      <c r="P302" s="41"/>
      <c r="Q302" s="275"/>
      <c r="R302" s="275"/>
      <c r="S302" s="28"/>
      <c r="T302" s="266"/>
      <c r="U302" s="266"/>
      <c r="V302" s="40">
        <v>3</v>
      </c>
      <c r="W302" s="274"/>
      <c r="X302" s="274"/>
      <c r="Y302" s="41"/>
      <c r="Z302" s="275"/>
      <c r="AA302" s="275"/>
      <c r="AB302" s="28"/>
      <c r="AC302" s="266"/>
      <c r="AD302" s="266"/>
      <c r="AE302" s="40">
        <v>5</v>
      </c>
      <c r="AF302" s="274"/>
      <c r="AG302" s="274"/>
      <c r="AH302" s="41"/>
      <c r="AI302" s="275"/>
      <c r="AJ302" s="275"/>
      <c r="AK302" s="28"/>
      <c r="AL302" s="266"/>
      <c r="AM302" s="266"/>
      <c r="AN302" s="43">
        <v>0</v>
      </c>
      <c r="AO302" s="284"/>
      <c r="AP302" s="284"/>
      <c r="AQ302" s="41"/>
      <c r="AR302" s="28"/>
      <c r="AS302" s="44">
        <v>0</v>
      </c>
    </row>
    <row r="303" spans="10:45" x14ac:dyDescent="0.25">
      <c r="J303" s="87" t="s">
        <v>52</v>
      </c>
      <c r="K303" s="315"/>
      <c r="L303" s="315"/>
      <c r="M303" s="90">
        <v>1568</v>
      </c>
      <c r="N303" s="317"/>
      <c r="O303" s="317"/>
      <c r="S303" s="35"/>
      <c r="T303" s="35"/>
      <c r="U303" s="35"/>
      <c r="V303" s="90">
        <v>1887</v>
      </c>
      <c r="W303" s="317"/>
      <c r="X303" s="317"/>
      <c r="AB303" s="35"/>
      <c r="AC303" s="35"/>
      <c r="AD303" s="35"/>
      <c r="AE303" s="90">
        <v>1761</v>
      </c>
      <c r="AF303" s="317"/>
      <c r="AG303" s="317"/>
      <c r="AK303" s="35"/>
      <c r="AL303" s="35"/>
      <c r="AM303" s="35"/>
      <c r="AN303" s="90">
        <v>1298</v>
      </c>
      <c r="AO303" s="317"/>
      <c r="AP303" s="317"/>
      <c r="AR303" s="35"/>
      <c r="AS303" s="90">
        <v>1606</v>
      </c>
    </row>
    <row r="304" spans="10:45" x14ac:dyDescent="0.25">
      <c r="J304" s="87" t="s">
        <v>53</v>
      </c>
      <c r="K304" s="315"/>
      <c r="L304" s="315"/>
      <c r="M304" s="47">
        <v>168</v>
      </c>
      <c r="N304" s="279"/>
      <c r="O304" s="279"/>
      <c r="S304" s="35"/>
      <c r="T304" s="35"/>
      <c r="U304" s="35"/>
      <c r="V304" s="47">
        <v>115</v>
      </c>
      <c r="W304" s="279"/>
      <c r="X304" s="279"/>
      <c r="AB304" s="35"/>
      <c r="AC304" s="35"/>
      <c r="AD304" s="35"/>
      <c r="AE304" s="47">
        <v>158</v>
      </c>
      <c r="AF304" s="279"/>
      <c r="AG304" s="279"/>
      <c r="AK304" s="35"/>
      <c r="AL304" s="35"/>
      <c r="AM304" s="35"/>
      <c r="AN304" s="47">
        <v>158</v>
      </c>
      <c r="AO304" s="279"/>
      <c r="AP304" s="279"/>
      <c r="AR304" s="35"/>
      <c r="AS304" s="47">
        <v>136</v>
      </c>
    </row>
    <row r="305" spans="10:45" x14ac:dyDescent="0.25">
      <c r="J305" s="87" t="s">
        <v>54</v>
      </c>
      <c r="K305" s="87"/>
      <c r="L305" s="87"/>
      <c r="M305" s="33">
        <v>69</v>
      </c>
      <c r="N305" s="271"/>
      <c r="O305" s="271"/>
      <c r="P305" s="56"/>
      <c r="Q305" s="288"/>
      <c r="R305" s="288"/>
      <c r="S305" s="35"/>
      <c r="T305" s="35"/>
      <c r="U305" s="35"/>
      <c r="V305" s="47">
        <v>60</v>
      </c>
      <c r="W305" s="279"/>
      <c r="X305" s="279"/>
      <c r="AB305" s="35"/>
      <c r="AC305" s="35"/>
      <c r="AD305" s="35"/>
      <c r="AE305" s="47">
        <v>52</v>
      </c>
      <c r="AF305" s="279"/>
      <c r="AG305" s="279"/>
      <c r="AK305" s="35"/>
      <c r="AL305" s="35"/>
      <c r="AM305" s="35"/>
      <c r="AN305" s="47">
        <v>52</v>
      </c>
      <c r="AO305" s="279"/>
      <c r="AP305" s="279"/>
      <c r="AR305" s="35"/>
      <c r="AS305" s="47">
        <v>66</v>
      </c>
    </row>
    <row r="306" spans="10:45" x14ac:dyDescent="0.25">
      <c r="J306" s="89" t="s">
        <v>75</v>
      </c>
      <c r="K306" s="318"/>
      <c r="L306" s="318"/>
      <c r="M306" s="51">
        <v>8</v>
      </c>
      <c r="N306" s="281"/>
      <c r="O306" s="281"/>
      <c r="S306" s="28"/>
      <c r="T306" s="28"/>
      <c r="U306" s="28"/>
      <c r="V306" s="51">
        <v>8</v>
      </c>
      <c r="W306" s="281"/>
      <c r="X306" s="281"/>
      <c r="AB306" s="28"/>
      <c r="AC306" s="28"/>
      <c r="AD306" s="28"/>
      <c r="AE306" s="51">
        <v>12</v>
      </c>
      <c r="AF306" s="281"/>
      <c r="AG306" s="281"/>
      <c r="AK306" s="28"/>
      <c r="AL306" s="28"/>
      <c r="AM306" s="28"/>
      <c r="AN306" s="58">
        <v>0</v>
      </c>
      <c r="AO306" s="319"/>
      <c r="AP306" s="319"/>
      <c r="AR306" s="28"/>
      <c r="AS306" s="51">
        <v>0</v>
      </c>
    </row>
    <row r="307" spans="10:45" x14ac:dyDescent="0.25">
      <c r="J307" s="87" t="s">
        <v>55</v>
      </c>
      <c r="K307" s="315"/>
      <c r="L307" s="315"/>
      <c r="M307" s="47">
        <v>322</v>
      </c>
      <c r="N307" s="279"/>
      <c r="O307" s="279"/>
      <c r="S307" s="35"/>
      <c r="T307" s="35"/>
      <c r="U307" s="35"/>
      <c r="V307" s="47">
        <v>308</v>
      </c>
      <c r="W307" s="279"/>
      <c r="X307" s="279"/>
      <c r="AB307" s="35"/>
      <c r="AC307" s="35"/>
      <c r="AD307" s="35"/>
      <c r="AE307" s="47">
        <v>300</v>
      </c>
      <c r="AF307" s="279"/>
      <c r="AG307" s="279"/>
      <c r="AK307" s="35"/>
      <c r="AL307" s="35"/>
      <c r="AM307" s="35"/>
      <c r="AN307" s="47">
        <v>338</v>
      </c>
      <c r="AO307" s="279"/>
      <c r="AP307" s="279"/>
      <c r="AR307" s="35"/>
      <c r="AS307" s="47">
        <v>304</v>
      </c>
    </row>
    <row r="308" spans="10:45" ht="15.75" thickBot="1" x14ac:dyDescent="0.3">
      <c r="J308" s="91" t="s">
        <v>76</v>
      </c>
      <c r="K308" s="87"/>
      <c r="L308" s="87"/>
      <c r="M308" s="33">
        <v>8</v>
      </c>
      <c r="N308" s="271"/>
      <c r="O308" s="271"/>
      <c r="P308" s="56"/>
      <c r="Q308" s="288"/>
      <c r="R308" s="288"/>
      <c r="S308" s="35"/>
      <c r="T308" s="217"/>
      <c r="U308" s="217"/>
      <c r="V308" s="33">
        <v>11</v>
      </c>
      <c r="W308" s="271"/>
      <c r="X308" s="271"/>
      <c r="Y308" s="56"/>
      <c r="Z308" s="288"/>
      <c r="AA308" s="288"/>
      <c r="AB308" s="35"/>
      <c r="AC308" s="217"/>
      <c r="AD308" s="217"/>
      <c r="AE308" s="33">
        <v>10</v>
      </c>
      <c r="AF308" s="271"/>
      <c r="AG308" s="271"/>
      <c r="AH308" s="36"/>
      <c r="AI308" s="272"/>
      <c r="AJ308" s="272"/>
      <c r="AK308" s="35"/>
      <c r="AL308" s="217"/>
      <c r="AM308" s="217"/>
      <c r="AN308" s="33">
        <v>10</v>
      </c>
      <c r="AO308" s="271"/>
      <c r="AP308" s="271"/>
      <c r="AQ308" s="56"/>
      <c r="AR308" s="35"/>
      <c r="AS308" s="33">
        <v>18</v>
      </c>
    </row>
    <row r="309" spans="10:45" ht="15.75" thickBot="1" x14ac:dyDescent="0.3">
      <c r="J309" s="92" t="s">
        <v>57</v>
      </c>
      <c r="K309" s="92"/>
      <c r="L309" s="92"/>
      <c r="M309" s="68">
        <v>2</v>
      </c>
      <c r="N309" s="303"/>
      <c r="O309" s="303"/>
      <c r="P309" s="69"/>
      <c r="Q309" s="304"/>
      <c r="R309" s="304"/>
      <c r="S309" s="70"/>
      <c r="T309" s="305"/>
      <c r="U309" s="305"/>
      <c r="V309" s="68">
        <v>3</v>
      </c>
      <c r="W309" s="303"/>
      <c r="X309" s="303"/>
      <c r="Y309" s="69"/>
      <c r="Z309" s="304"/>
      <c r="AA309" s="304"/>
      <c r="AB309" s="70"/>
      <c r="AC309" s="305"/>
      <c r="AD309" s="305"/>
      <c r="AE309" s="68">
        <v>2</v>
      </c>
      <c r="AF309" s="303"/>
      <c r="AG309" s="303"/>
      <c r="AH309" s="69"/>
      <c r="AI309" s="304"/>
      <c r="AJ309" s="304"/>
      <c r="AK309" s="70"/>
      <c r="AL309" s="305"/>
      <c r="AM309" s="305"/>
      <c r="AN309" s="71">
        <v>0</v>
      </c>
      <c r="AO309" s="306"/>
      <c r="AP309" s="306"/>
      <c r="AQ309" s="69"/>
      <c r="AR309" s="70"/>
      <c r="AS309" s="71">
        <v>0</v>
      </c>
    </row>
    <row r="310" spans="10:45" ht="15.75" thickBot="1" x14ac:dyDescent="0.3">
      <c r="J310" s="78" t="s">
        <v>58</v>
      </c>
      <c r="K310" s="320"/>
      <c r="L310" s="320"/>
      <c r="M310" s="93">
        <f>SUM(M259:M309)</f>
        <v>25422</v>
      </c>
      <c r="N310" s="93"/>
      <c r="O310" s="93"/>
      <c r="P310" s="93">
        <f t="shared" ref="P310:AS310" si="13">SUM(P259:P309)</f>
        <v>0</v>
      </c>
      <c r="Q310" s="93"/>
      <c r="R310" s="93"/>
      <c r="S310" s="93">
        <f t="shared" si="13"/>
        <v>0</v>
      </c>
      <c r="T310" s="93"/>
      <c r="U310" s="93"/>
      <c r="V310" s="93">
        <f t="shared" si="13"/>
        <v>24693</v>
      </c>
      <c r="W310" s="93"/>
      <c r="X310" s="93"/>
      <c r="Y310" s="93">
        <f t="shared" si="13"/>
        <v>0</v>
      </c>
      <c r="Z310" s="93"/>
      <c r="AA310" s="93"/>
      <c r="AB310" s="93">
        <f t="shared" si="13"/>
        <v>0</v>
      </c>
      <c r="AC310" s="93"/>
      <c r="AD310" s="93"/>
      <c r="AE310" s="93">
        <f t="shared" si="13"/>
        <v>25299</v>
      </c>
      <c r="AF310" s="93"/>
      <c r="AG310" s="93"/>
      <c r="AH310" s="93">
        <f t="shared" si="13"/>
        <v>0</v>
      </c>
      <c r="AI310" s="93"/>
      <c r="AJ310" s="93"/>
      <c r="AK310" s="93">
        <f t="shared" si="13"/>
        <v>0</v>
      </c>
      <c r="AL310" s="93"/>
      <c r="AM310" s="93"/>
      <c r="AN310" s="93">
        <f t="shared" si="13"/>
        <v>24944</v>
      </c>
      <c r="AO310" s="93"/>
      <c r="AP310" s="93"/>
      <c r="AQ310" s="93">
        <f t="shared" si="13"/>
        <v>0</v>
      </c>
      <c r="AR310" s="93">
        <f t="shared" si="13"/>
        <v>0</v>
      </c>
      <c r="AS310" s="93">
        <f t="shared" si="13"/>
        <v>26475</v>
      </c>
    </row>
  </sheetData>
  <mergeCells count="20">
    <mergeCell ref="Z30:AB30"/>
    <mergeCell ref="AF30:AH30"/>
    <mergeCell ref="AI30:AK30"/>
    <mergeCell ref="AL30:AN30"/>
    <mergeCell ref="B30:D30"/>
    <mergeCell ref="E30:G30"/>
    <mergeCell ref="K30:M30"/>
    <mergeCell ref="N30:P30"/>
    <mergeCell ref="Q30:S30"/>
    <mergeCell ref="W30:Y30"/>
    <mergeCell ref="Z4:AB4"/>
    <mergeCell ref="AF4:AH4"/>
    <mergeCell ref="AI4:AK4"/>
    <mergeCell ref="AL4:AN4"/>
    <mergeCell ref="B4:D4"/>
    <mergeCell ref="E4:G4"/>
    <mergeCell ref="K4:M4"/>
    <mergeCell ref="N4:P4"/>
    <mergeCell ref="Q4:S4"/>
    <mergeCell ref="W4:Y4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32"/>
  <sheetViews>
    <sheetView workbookViewId="0">
      <selection activeCell="A2" sqref="A1:XFD1048576"/>
    </sheetView>
  </sheetViews>
  <sheetFormatPr defaultRowHeight="15" x14ac:dyDescent="0.25"/>
  <cols>
    <col min="1" max="25" width="16.7109375" customWidth="1"/>
    <col min="26" max="43" width="15.7109375" customWidth="1"/>
    <col min="44" max="44" width="17.42578125" customWidth="1"/>
  </cols>
  <sheetData>
    <row r="3" spans="1:44" x14ac:dyDescent="0.25">
      <c r="A3" s="368"/>
    </row>
    <row r="4" spans="1:44" ht="15.75" thickBot="1" x14ac:dyDescent="0.3">
      <c r="A4" s="368"/>
      <c r="N4" s="369"/>
      <c r="O4" s="369"/>
      <c r="P4" s="369"/>
      <c r="Q4" s="369"/>
      <c r="R4" s="369"/>
      <c r="S4" s="369"/>
    </row>
    <row r="5" spans="1:44" ht="15" customHeight="1" x14ac:dyDescent="0.25">
      <c r="A5" s="368"/>
      <c r="N5" s="369"/>
      <c r="O5" s="369"/>
      <c r="P5" s="369"/>
      <c r="Q5" s="689" t="s">
        <v>112</v>
      </c>
      <c r="R5" s="690"/>
      <c r="S5" s="690"/>
      <c r="T5" s="690"/>
      <c r="U5" s="690"/>
      <c r="V5" s="690"/>
      <c r="W5" s="690"/>
      <c r="X5" s="690"/>
      <c r="Y5" s="690"/>
      <c r="Z5" s="691"/>
    </row>
    <row r="6" spans="1:44" ht="15.75" thickBot="1" x14ac:dyDescent="0.3">
      <c r="A6" s="368"/>
      <c r="N6" s="369"/>
      <c r="O6" s="369"/>
      <c r="P6" s="369"/>
      <c r="Q6" s="692"/>
      <c r="R6" s="693"/>
      <c r="S6" s="693"/>
      <c r="T6" s="693"/>
      <c r="U6" s="693"/>
      <c r="V6" s="693"/>
      <c r="W6" s="693"/>
      <c r="X6" s="693"/>
      <c r="Y6" s="693"/>
      <c r="Z6" s="694"/>
    </row>
    <row r="7" spans="1:44" ht="16.5" thickBot="1" x14ac:dyDescent="0.3">
      <c r="A7" s="370"/>
      <c r="B7" s="695" t="s">
        <v>78</v>
      </c>
      <c r="C7" s="696"/>
      <c r="D7" s="697"/>
      <c r="E7" s="695" t="s">
        <v>113</v>
      </c>
      <c r="F7" s="696"/>
      <c r="G7" s="697"/>
      <c r="H7" s="695" t="s">
        <v>80</v>
      </c>
      <c r="I7" s="696"/>
      <c r="J7" s="697"/>
      <c r="K7" s="695" t="s">
        <v>81</v>
      </c>
      <c r="L7" s="696"/>
      <c r="M7" s="697"/>
      <c r="N7" s="695" t="s">
        <v>82</v>
      </c>
      <c r="O7" s="696"/>
      <c r="P7" s="697"/>
      <c r="Q7" s="708" t="s">
        <v>83</v>
      </c>
      <c r="R7" s="709"/>
      <c r="S7" s="710"/>
      <c r="T7" s="711" t="s">
        <v>114</v>
      </c>
      <c r="U7" s="681"/>
      <c r="V7" s="685"/>
      <c r="W7" s="698" t="s">
        <v>3</v>
      </c>
      <c r="X7" s="699"/>
      <c r="Y7" s="371"/>
      <c r="Z7" s="698" t="s">
        <v>4</v>
      </c>
      <c r="AA7" s="699"/>
      <c r="AB7" s="371"/>
      <c r="AC7" s="698" t="s">
        <v>5</v>
      </c>
      <c r="AD7" s="699"/>
      <c r="AE7" s="371"/>
      <c r="AF7" s="698" t="s">
        <v>6</v>
      </c>
      <c r="AG7" s="699"/>
      <c r="AH7" s="371"/>
      <c r="AI7" s="698" t="s">
        <v>7</v>
      </c>
      <c r="AJ7" s="699"/>
      <c r="AK7" s="371"/>
      <c r="AL7" s="698" t="s">
        <v>8</v>
      </c>
      <c r="AM7" s="699"/>
      <c r="AN7" s="371"/>
      <c r="AO7" s="698" t="s">
        <v>115</v>
      </c>
      <c r="AP7" s="699"/>
      <c r="AQ7" s="700"/>
      <c r="AR7" s="372" t="s">
        <v>116</v>
      </c>
    </row>
    <row r="8" spans="1:44" ht="31.5" x14ac:dyDescent="0.25">
      <c r="A8" s="370" t="s">
        <v>9</v>
      </c>
      <c r="B8" s="370" t="s">
        <v>117</v>
      </c>
      <c r="C8" s="370" t="s">
        <v>118</v>
      </c>
      <c r="D8" s="373" t="s">
        <v>58</v>
      </c>
      <c r="E8" s="370" t="s">
        <v>117</v>
      </c>
      <c r="F8" s="370" t="s">
        <v>118</v>
      </c>
      <c r="G8" s="373" t="s">
        <v>58</v>
      </c>
      <c r="H8" s="370" t="s">
        <v>117</v>
      </c>
      <c r="I8" s="370" t="s">
        <v>118</v>
      </c>
      <c r="J8" s="373" t="s">
        <v>58</v>
      </c>
      <c r="K8" s="370" t="s">
        <v>117</v>
      </c>
      <c r="L8" s="370" t="s">
        <v>118</v>
      </c>
      <c r="M8" s="373" t="s">
        <v>58</v>
      </c>
      <c r="N8" s="370" t="s">
        <v>117</v>
      </c>
      <c r="O8" s="370" t="s">
        <v>118</v>
      </c>
      <c r="P8" s="373" t="s">
        <v>58</v>
      </c>
      <c r="Q8" s="370" t="s">
        <v>117</v>
      </c>
      <c r="R8" s="370" t="s">
        <v>118</v>
      </c>
      <c r="S8" s="374" t="s">
        <v>58</v>
      </c>
      <c r="T8" s="375" t="s">
        <v>119</v>
      </c>
      <c r="U8" s="376" t="s">
        <v>120</v>
      </c>
      <c r="V8" s="377" t="s">
        <v>121</v>
      </c>
      <c r="W8" s="378" t="s">
        <v>117</v>
      </c>
      <c r="X8" s="379" t="s">
        <v>118</v>
      </c>
      <c r="Y8" s="378" t="s">
        <v>58</v>
      </c>
      <c r="Z8" s="380" t="s">
        <v>117</v>
      </c>
      <c r="AA8" s="379" t="s">
        <v>118</v>
      </c>
      <c r="AB8" s="378" t="s">
        <v>58</v>
      </c>
      <c r="AC8" s="380" t="s">
        <v>117</v>
      </c>
      <c r="AD8" s="379" t="s">
        <v>118</v>
      </c>
      <c r="AE8" s="378" t="s">
        <v>58</v>
      </c>
      <c r="AF8" s="380" t="s">
        <v>117</v>
      </c>
      <c r="AG8" s="379" t="s">
        <v>118</v>
      </c>
      <c r="AH8" s="378" t="s">
        <v>58</v>
      </c>
      <c r="AI8" s="380" t="s">
        <v>117</v>
      </c>
      <c r="AJ8" s="379" t="s">
        <v>118</v>
      </c>
      <c r="AK8" s="378" t="s">
        <v>58</v>
      </c>
      <c r="AL8" s="380" t="s">
        <v>117</v>
      </c>
      <c r="AM8" s="379" t="s">
        <v>118</v>
      </c>
      <c r="AN8" s="378" t="s">
        <v>58</v>
      </c>
      <c r="AO8" s="659" t="s">
        <v>117</v>
      </c>
      <c r="AP8" s="660" t="s">
        <v>118</v>
      </c>
      <c r="AQ8" s="661" t="s">
        <v>58</v>
      </c>
      <c r="AR8" s="381"/>
    </row>
    <row r="9" spans="1:44" ht="15.75" x14ac:dyDescent="0.25">
      <c r="A9" s="370" t="s">
        <v>93</v>
      </c>
      <c r="B9" s="382">
        <v>486407</v>
      </c>
      <c r="C9" s="382">
        <v>12540</v>
      </c>
      <c r="D9" s="382">
        <f>B9+C9</f>
        <v>498947</v>
      </c>
      <c r="E9" s="382">
        <v>2122923</v>
      </c>
      <c r="F9" s="382">
        <v>13515</v>
      </c>
      <c r="G9" s="382">
        <f>E9+F9</f>
        <v>2136438</v>
      </c>
      <c r="H9" s="382">
        <v>642689.39</v>
      </c>
      <c r="I9" s="382">
        <v>19111</v>
      </c>
      <c r="J9" s="382">
        <f>H9+I9</f>
        <v>661800.39</v>
      </c>
      <c r="K9" s="382">
        <v>499517</v>
      </c>
      <c r="L9" s="382">
        <v>30257</v>
      </c>
      <c r="M9" s="382">
        <f>K9+L9</f>
        <v>529774</v>
      </c>
      <c r="N9" s="382">
        <v>667253</v>
      </c>
      <c r="O9" s="382">
        <v>42920</v>
      </c>
      <c r="P9" s="382">
        <f>N9+O9</f>
        <v>710173</v>
      </c>
      <c r="Q9" s="382">
        <v>496143</v>
      </c>
      <c r="R9" s="382">
        <v>31651</v>
      </c>
      <c r="S9" s="383">
        <f>Q9+R9</f>
        <v>527794</v>
      </c>
      <c r="T9" s="384">
        <v>4914932.3900000006</v>
      </c>
      <c r="U9" s="385">
        <v>149994</v>
      </c>
      <c r="V9" s="386">
        <f>T9+U9</f>
        <v>5064926.3900000006</v>
      </c>
      <c r="W9" s="387">
        <v>455077</v>
      </c>
      <c r="X9" s="388">
        <v>90848</v>
      </c>
      <c r="Y9" s="387">
        <f>SUM(W9:X9)</f>
        <v>545925</v>
      </c>
      <c r="Z9" s="389">
        <v>796281</v>
      </c>
      <c r="AA9" s="388">
        <v>44193</v>
      </c>
      <c r="AB9" s="387">
        <f>SUM(Z9:AA9)</f>
        <v>840474</v>
      </c>
      <c r="AC9" s="389">
        <v>683841</v>
      </c>
      <c r="AD9" s="388">
        <v>45404</v>
      </c>
      <c r="AE9" s="387">
        <f>SUM(AC9:AD9)</f>
        <v>729245</v>
      </c>
      <c r="AF9" s="389">
        <v>574449</v>
      </c>
      <c r="AG9" s="388">
        <v>25476</v>
      </c>
      <c r="AH9" s="387">
        <f>SUM(AF9:AG9)</f>
        <v>599925</v>
      </c>
      <c r="AI9" s="389">
        <v>648065</v>
      </c>
      <c r="AJ9" s="388">
        <v>40057</v>
      </c>
      <c r="AK9" s="387">
        <f>SUM(AI9:AJ9)</f>
        <v>688122</v>
      </c>
      <c r="AL9" s="389">
        <v>661304</v>
      </c>
      <c r="AM9" s="388">
        <v>19515</v>
      </c>
      <c r="AN9" s="387">
        <f>SUM(AL9:AM9)</f>
        <v>680819</v>
      </c>
      <c r="AO9" s="662">
        <f t="shared" ref="AO9:AP13" si="0">W9+Z9+AC9+AF9+AI9+AL9</f>
        <v>3819017</v>
      </c>
      <c r="AP9" s="663">
        <f t="shared" si="0"/>
        <v>265493</v>
      </c>
      <c r="AQ9" s="669">
        <f t="shared" ref="AQ9" si="1">AO9+AP9</f>
        <v>4084510</v>
      </c>
      <c r="AR9" s="390">
        <f t="shared" ref="AR9:AR13" si="2">V9+AQ9</f>
        <v>9149436.3900000006</v>
      </c>
    </row>
    <row r="10" spans="1:44" ht="15.75" x14ac:dyDescent="0.25">
      <c r="A10" s="370" t="s">
        <v>10</v>
      </c>
      <c r="B10" s="382">
        <v>8472209.9100000001</v>
      </c>
      <c r="C10" s="382">
        <v>1367027</v>
      </c>
      <c r="D10" s="382">
        <f t="shared" ref="D10:D14" si="3">B10+C10</f>
        <v>9839236.9100000001</v>
      </c>
      <c r="E10" s="382">
        <v>7918417.7599999998</v>
      </c>
      <c r="F10" s="382">
        <v>1525305</v>
      </c>
      <c r="G10" s="382">
        <f t="shared" ref="G10:G14" si="4">E10+F10</f>
        <v>9443722.7599999998</v>
      </c>
      <c r="H10" s="382">
        <v>8618020.2899999991</v>
      </c>
      <c r="I10" s="382">
        <v>1805557</v>
      </c>
      <c r="J10" s="382">
        <f t="shared" ref="J10:J14" si="5">H10+I10</f>
        <v>10423577.289999999</v>
      </c>
      <c r="K10" s="382">
        <v>9965642.0700000003</v>
      </c>
      <c r="L10" s="382">
        <v>1726359</v>
      </c>
      <c r="M10" s="382">
        <f t="shared" ref="M10:M14" si="6">K10+L10</f>
        <v>11692001.07</v>
      </c>
      <c r="N10" s="382">
        <v>9666589.9199999999</v>
      </c>
      <c r="O10" s="382">
        <v>1812855</v>
      </c>
      <c r="P10" s="382">
        <f t="shared" ref="P10:P14" si="7">N10+O10</f>
        <v>11479444.92</v>
      </c>
      <c r="Q10" s="382">
        <v>8862914.5700000003</v>
      </c>
      <c r="R10" s="382">
        <v>1873636</v>
      </c>
      <c r="S10" s="383">
        <f t="shared" ref="S10:S14" si="8">Q10+R10</f>
        <v>10736550.57</v>
      </c>
      <c r="T10" s="384">
        <v>53503794.519999988</v>
      </c>
      <c r="U10" s="385">
        <v>10110739</v>
      </c>
      <c r="V10" s="386">
        <f t="shared" ref="V10:V14" si="9">T10+U10</f>
        <v>63614533.519999988</v>
      </c>
      <c r="W10" s="391">
        <v>9728723.4299999997</v>
      </c>
      <c r="X10" s="392">
        <v>1593595</v>
      </c>
      <c r="Y10" s="387">
        <f t="shared" ref="Y10:Y13" si="10">SUM(W10:X10)</f>
        <v>11322318.43</v>
      </c>
      <c r="Z10" s="393">
        <v>11391813.760000002</v>
      </c>
      <c r="AA10" s="392">
        <v>1481342</v>
      </c>
      <c r="AB10" s="387">
        <f t="shared" ref="AB10:AB13" si="11">SUM(Z10:AA10)</f>
        <v>12873155.760000002</v>
      </c>
      <c r="AC10" s="393">
        <v>11579165.5</v>
      </c>
      <c r="AD10" s="392">
        <v>1410063</v>
      </c>
      <c r="AE10" s="387">
        <f t="shared" ref="AE10:AE13" si="12">SUM(AC10:AD10)</f>
        <v>12989228.5</v>
      </c>
      <c r="AF10" s="393">
        <v>11655570.639999997</v>
      </c>
      <c r="AG10" s="392">
        <v>1527315</v>
      </c>
      <c r="AH10" s="387">
        <f t="shared" ref="AH10:AH13" si="13">SUM(AF10:AG10)</f>
        <v>13182885.639999997</v>
      </c>
      <c r="AI10" s="393">
        <v>11615267.23</v>
      </c>
      <c r="AJ10" s="392">
        <v>1420350</v>
      </c>
      <c r="AK10" s="387">
        <f t="shared" ref="AK10:AK13" si="14">SUM(AI10:AJ10)</f>
        <v>13035617.23</v>
      </c>
      <c r="AL10" s="393">
        <v>12744692.450000001</v>
      </c>
      <c r="AM10" s="392">
        <v>1609166</v>
      </c>
      <c r="AN10" s="387">
        <f t="shared" ref="AN10:AN13" si="15">SUM(AL10:AM10)</f>
        <v>14353858.450000001</v>
      </c>
      <c r="AO10" s="662">
        <f t="shared" si="0"/>
        <v>68715233.010000005</v>
      </c>
      <c r="AP10" s="663">
        <f t="shared" si="0"/>
        <v>9041831</v>
      </c>
      <c r="AQ10" s="669">
        <f>AO10+AP10</f>
        <v>77757064.010000005</v>
      </c>
      <c r="AR10" s="390">
        <f t="shared" si="2"/>
        <v>141371597.53</v>
      </c>
    </row>
    <row r="11" spans="1:44" ht="15.75" x14ac:dyDescent="0.25">
      <c r="A11" s="370" t="s">
        <v>94</v>
      </c>
      <c r="B11" s="382">
        <v>684524</v>
      </c>
      <c r="C11" s="382">
        <v>73130</v>
      </c>
      <c r="D11" s="382">
        <f t="shared" si="3"/>
        <v>757654</v>
      </c>
      <c r="E11" s="382">
        <v>1334777</v>
      </c>
      <c r="F11" s="382">
        <v>117764</v>
      </c>
      <c r="G11" s="382">
        <f t="shared" si="4"/>
        <v>1452541</v>
      </c>
      <c r="H11" s="382">
        <v>506763</v>
      </c>
      <c r="I11" s="382">
        <v>131504</v>
      </c>
      <c r="J11" s="382">
        <f t="shared" si="5"/>
        <v>638267</v>
      </c>
      <c r="K11" s="382">
        <v>556669.80000000005</v>
      </c>
      <c r="L11" s="382">
        <v>42239</v>
      </c>
      <c r="M11" s="382">
        <f t="shared" si="6"/>
        <v>598908.80000000005</v>
      </c>
      <c r="N11" s="382">
        <v>591173</v>
      </c>
      <c r="O11" s="382">
        <v>49244</v>
      </c>
      <c r="P11" s="382">
        <f t="shared" si="7"/>
        <v>640417</v>
      </c>
      <c r="Q11" s="382">
        <v>426026</v>
      </c>
      <c r="R11" s="382">
        <v>91978</v>
      </c>
      <c r="S11" s="383">
        <f t="shared" si="8"/>
        <v>518004</v>
      </c>
      <c r="T11" s="384">
        <v>4099932.8</v>
      </c>
      <c r="U11" s="385">
        <v>505859</v>
      </c>
      <c r="V11" s="386">
        <f t="shared" si="9"/>
        <v>4605791.8</v>
      </c>
      <c r="W11" s="387">
        <v>435811</v>
      </c>
      <c r="X11" s="388">
        <v>17113</v>
      </c>
      <c r="Y11" s="387">
        <f t="shared" si="10"/>
        <v>452924</v>
      </c>
      <c r="Z11" s="389">
        <v>394290</v>
      </c>
      <c r="AA11" s="388">
        <v>35146</v>
      </c>
      <c r="AB11" s="387">
        <f t="shared" si="11"/>
        <v>429436</v>
      </c>
      <c r="AC11" s="389">
        <v>416408</v>
      </c>
      <c r="AD11" s="388">
        <v>33559</v>
      </c>
      <c r="AE11" s="387">
        <f t="shared" si="12"/>
        <v>449967</v>
      </c>
      <c r="AF11" s="389">
        <v>376873</v>
      </c>
      <c r="AG11" s="388">
        <v>59964</v>
      </c>
      <c r="AH11" s="387">
        <f t="shared" si="13"/>
        <v>436837</v>
      </c>
      <c r="AI11" s="389">
        <v>518635</v>
      </c>
      <c r="AJ11" s="388">
        <v>76634</v>
      </c>
      <c r="AK11" s="387">
        <f t="shared" si="14"/>
        <v>595269</v>
      </c>
      <c r="AL11" s="389">
        <v>549022</v>
      </c>
      <c r="AM11" s="388">
        <v>61284</v>
      </c>
      <c r="AN11" s="387">
        <f t="shared" si="15"/>
        <v>610306</v>
      </c>
      <c r="AO11" s="662">
        <f t="shared" si="0"/>
        <v>2691039</v>
      </c>
      <c r="AP11" s="663">
        <f t="shared" si="0"/>
        <v>283700</v>
      </c>
      <c r="AQ11" s="669">
        <f>AO11+AP11</f>
        <v>2974739</v>
      </c>
      <c r="AR11" s="390">
        <f t="shared" si="2"/>
        <v>7580530.7999999998</v>
      </c>
    </row>
    <row r="12" spans="1:44" ht="15.75" x14ac:dyDescent="0.25">
      <c r="A12" s="370" t="s">
        <v>96</v>
      </c>
      <c r="B12" s="382">
        <v>105338</v>
      </c>
      <c r="C12" s="382">
        <v>0</v>
      </c>
      <c r="D12" s="382">
        <f t="shared" si="3"/>
        <v>105338</v>
      </c>
      <c r="E12" s="382">
        <v>105338</v>
      </c>
      <c r="F12" s="382">
        <v>0</v>
      </c>
      <c r="G12" s="382">
        <f t="shared" si="4"/>
        <v>105338</v>
      </c>
      <c r="H12" s="382">
        <v>105338</v>
      </c>
      <c r="I12" s="382">
        <v>0</v>
      </c>
      <c r="J12" s="382">
        <f t="shared" si="5"/>
        <v>105338</v>
      </c>
      <c r="K12" s="382">
        <v>4305</v>
      </c>
      <c r="L12" s="382">
        <v>0</v>
      </c>
      <c r="M12" s="382">
        <f t="shared" si="6"/>
        <v>4305</v>
      </c>
      <c r="N12" s="382">
        <v>135354</v>
      </c>
      <c r="O12" s="382">
        <v>0</v>
      </c>
      <c r="P12" s="382">
        <f t="shared" si="7"/>
        <v>135354</v>
      </c>
      <c r="Q12" s="382">
        <v>15397</v>
      </c>
      <c r="R12" s="382">
        <v>0</v>
      </c>
      <c r="S12" s="383">
        <f t="shared" si="8"/>
        <v>15397</v>
      </c>
      <c r="T12" s="384">
        <v>471070</v>
      </c>
      <c r="U12" s="385">
        <v>0</v>
      </c>
      <c r="V12" s="386">
        <f t="shared" si="9"/>
        <v>471070</v>
      </c>
      <c r="W12" s="387"/>
      <c r="X12" s="388"/>
      <c r="Y12" s="387">
        <f t="shared" si="10"/>
        <v>0</v>
      </c>
      <c r="Z12" s="389"/>
      <c r="AA12" s="388"/>
      <c r="AB12" s="387">
        <f t="shared" si="11"/>
        <v>0</v>
      </c>
      <c r="AC12" s="389"/>
      <c r="AD12" s="388"/>
      <c r="AE12" s="387">
        <f t="shared" si="12"/>
        <v>0</v>
      </c>
      <c r="AF12" s="389"/>
      <c r="AG12" s="388"/>
      <c r="AH12" s="387">
        <f t="shared" si="13"/>
        <v>0</v>
      </c>
      <c r="AI12" s="389"/>
      <c r="AJ12" s="388"/>
      <c r="AK12" s="387">
        <f t="shared" si="14"/>
        <v>0</v>
      </c>
      <c r="AL12" s="389"/>
      <c r="AM12" s="388"/>
      <c r="AN12" s="387">
        <f t="shared" si="15"/>
        <v>0</v>
      </c>
      <c r="AO12" s="662">
        <f t="shared" si="0"/>
        <v>0</v>
      </c>
      <c r="AP12" s="663">
        <f t="shared" si="0"/>
        <v>0</v>
      </c>
      <c r="AQ12" s="669">
        <f t="shared" ref="AQ12" si="16">AO12+AP12</f>
        <v>0</v>
      </c>
      <c r="AR12" s="390">
        <f t="shared" si="2"/>
        <v>471070</v>
      </c>
    </row>
    <row r="13" spans="1:44" ht="16.5" thickBot="1" x14ac:dyDescent="0.3">
      <c r="A13" s="370" t="s">
        <v>95</v>
      </c>
      <c r="B13" s="394">
        <v>1157365.1000000001</v>
      </c>
      <c r="C13" s="394">
        <v>248336.7</v>
      </c>
      <c r="D13" s="394">
        <f t="shared" si="3"/>
        <v>1405701.8</v>
      </c>
      <c r="E13" s="394">
        <v>840407.1</v>
      </c>
      <c r="F13" s="394">
        <v>197948.5</v>
      </c>
      <c r="G13" s="394">
        <f t="shared" si="4"/>
        <v>1038355.6</v>
      </c>
      <c r="H13" s="394">
        <v>1034081.6</v>
      </c>
      <c r="I13" s="394">
        <v>232866.90000000002</v>
      </c>
      <c r="J13" s="394">
        <f t="shared" si="5"/>
        <v>1266948.5</v>
      </c>
      <c r="K13" s="394">
        <v>1574919.9</v>
      </c>
      <c r="L13" s="394">
        <v>327894.3</v>
      </c>
      <c r="M13" s="394">
        <f t="shared" si="6"/>
        <v>1902814.2</v>
      </c>
      <c r="N13" s="394">
        <v>1550206.9</v>
      </c>
      <c r="O13" s="394">
        <v>392844.79999999999</v>
      </c>
      <c r="P13" s="394">
        <f t="shared" si="7"/>
        <v>1943051.7</v>
      </c>
      <c r="Q13" s="394">
        <v>880733.39000000013</v>
      </c>
      <c r="R13" s="394">
        <v>400973.7</v>
      </c>
      <c r="S13" s="395">
        <f t="shared" si="8"/>
        <v>1281707.0900000001</v>
      </c>
      <c r="T13" s="396">
        <v>7037713.9900000002</v>
      </c>
      <c r="U13" s="397">
        <v>1800864.9</v>
      </c>
      <c r="V13" s="398">
        <f t="shared" si="9"/>
        <v>8838578.8900000006</v>
      </c>
      <c r="W13" s="399">
        <v>933021</v>
      </c>
      <c r="X13" s="400">
        <v>116219</v>
      </c>
      <c r="Y13" s="399">
        <f t="shared" si="10"/>
        <v>1049240</v>
      </c>
      <c r="Z13" s="401">
        <v>714053.39999999991</v>
      </c>
      <c r="AA13" s="400">
        <v>74502.399999999994</v>
      </c>
      <c r="AB13" s="399">
        <f t="shared" si="11"/>
        <v>788555.79999999993</v>
      </c>
      <c r="AC13" s="401">
        <v>832040</v>
      </c>
      <c r="AD13" s="400">
        <v>91578.5</v>
      </c>
      <c r="AE13" s="399">
        <f t="shared" si="12"/>
        <v>923618.5</v>
      </c>
      <c r="AF13" s="401">
        <v>1054345.01</v>
      </c>
      <c r="AG13" s="400">
        <v>282482.25</v>
      </c>
      <c r="AH13" s="399">
        <f t="shared" si="13"/>
        <v>1336827.26</v>
      </c>
      <c r="AI13" s="401">
        <v>1206749.1299999999</v>
      </c>
      <c r="AJ13" s="400">
        <v>364929.51</v>
      </c>
      <c r="AK13" s="399">
        <f t="shared" si="14"/>
        <v>1571678.64</v>
      </c>
      <c r="AL13" s="401">
        <v>1436918</v>
      </c>
      <c r="AM13" s="400">
        <v>362567.33</v>
      </c>
      <c r="AN13" s="399">
        <f t="shared" si="15"/>
        <v>1799485.33</v>
      </c>
      <c r="AO13" s="664">
        <f t="shared" si="0"/>
        <v>6177126.54</v>
      </c>
      <c r="AP13" s="665">
        <f t="shared" si="0"/>
        <v>1292278.99</v>
      </c>
      <c r="AQ13" s="670">
        <f>AO13+AP13</f>
        <v>7469405.5300000003</v>
      </c>
      <c r="AR13" s="402">
        <f t="shared" si="2"/>
        <v>16307984.420000002</v>
      </c>
    </row>
    <row r="14" spans="1:44" ht="16.5" thickBot="1" x14ac:dyDescent="0.3">
      <c r="A14" s="403" t="s">
        <v>58</v>
      </c>
      <c r="B14" s="404">
        <v>10905844.01</v>
      </c>
      <c r="C14" s="405">
        <v>1701033.7</v>
      </c>
      <c r="D14" s="405">
        <f t="shared" si="3"/>
        <v>12606877.709999999</v>
      </c>
      <c r="E14" s="405">
        <v>12321862.859999999</v>
      </c>
      <c r="F14" s="405">
        <v>1854532.5</v>
      </c>
      <c r="G14" s="405">
        <f t="shared" si="4"/>
        <v>14176395.359999999</v>
      </c>
      <c r="H14" s="405">
        <v>10906892.279999999</v>
      </c>
      <c r="I14" s="405">
        <v>2189038.9</v>
      </c>
      <c r="J14" s="405">
        <f t="shared" si="5"/>
        <v>13095931.18</v>
      </c>
      <c r="K14" s="405">
        <v>12601053.770000001</v>
      </c>
      <c r="L14" s="405">
        <v>2126749.2999999998</v>
      </c>
      <c r="M14" s="405">
        <f t="shared" si="6"/>
        <v>14727803.07</v>
      </c>
      <c r="N14" s="405">
        <v>12610576.82</v>
      </c>
      <c r="O14" s="405">
        <v>2297863.7999999998</v>
      </c>
      <c r="P14" s="405">
        <f t="shared" si="7"/>
        <v>14908440.620000001</v>
      </c>
      <c r="Q14" s="405">
        <v>10681213.960000001</v>
      </c>
      <c r="R14" s="405">
        <v>2398238.7000000002</v>
      </c>
      <c r="S14" s="406">
        <f t="shared" si="8"/>
        <v>13079452.66</v>
      </c>
      <c r="T14" s="407">
        <v>70027443.699999988</v>
      </c>
      <c r="U14" s="408">
        <v>12567456.9</v>
      </c>
      <c r="V14" s="409">
        <f t="shared" si="9"/>
        <v>82594900.599999994</v>
      </c>
      <c r="W14" s="410">
        <f>SUM(W9:W13)</f>
        <v>11552632.43</v>
      </c>
      <c r="X14" s="410">
        <f t="shared" ref="X14:AN14" si="17">SUM(X9:X13)</f>
        <v>1817775</v>
      </c>
      <c r="Y14" s="410">
        <f t="shared" si="17"/>
        <v>13370407.43</v>
      </c>
      <c r="Z14" s="410">
        <f t="shared" si="17"/>
        <v>13296438.160000002</v>
      </c>
      <c r="AA14" s="410">
        <f t="shared" si="17"/>
        <v>1635183.4</v>
      </c>
      <c r="AB14" s="410">
        <f t="shared" si="17"/>
        <v>14931621.560000002</v>
      </c>
      <c r="AC14" s="410">
        <f t="shared" si="17"/>
        <v>13511454.5</v>
      </c>
      <c r="AD14" s="410">
        <f t="shared" si="17"/>
        <v>1580604.5</v>
      </c>
      <c r="AE14" s="410">
        <f t="shared" si="17"/>
        <v>15092059</v>
      </c>
      <c r="AF14" s="410">
        <f t="shared" si="17"/>
        <v>13661237.649999997</v>
      </c>
      <c r="AG14" s="410">
        <f t="shared" si="17"/>
        <v>1895237.25</v>
      </c>
      <c r="AH14" s="410">
        <f t="shared" si="17"/>
        <v>15556474.899999997</v>
      </c>
      <c r="AI14" s="410">
        <f t="shared" si="17"/>
        <v>13988716.359999999</v>
      </c>
      <c r="AJ14" s="410">
        <f t="shared" si="17"/>
        <v>1901970.51</v>
      </c>
      <c r="AK14" s="410">
        <f t="shared" si="17"/>
        <v>15890686.870000001</v>
      </c>
      <c r="AL14" s="410">
        <f t="shared" si="17"/>
        <v>15391936.450000001</v>
      </c>
      <c r="AM14" s="410">
        <f t="shared" si="17"/>
        <v>2052532.33</v>
      </c>
      <c r="AN14" s="410">
        <f t="shared" si="17"/>
        <v>17444468.780000001</v>
      </c>
      <c r="AO14" s="666">
        <f t="shared" ref="AO14" si="18">SUM(AO9:AO13)</f>
        <v>81402415.550000012</v>
      </c>
      <c r="AP14" s="666">
        <f t="shared" ref="AP14" si="19">SUM(AP9:AP13)</f>
        <v>10883302.99</v>
      </c>
      <c r="AQ14" s="671">
        <f t="shared" ref="AQ14:AR14" si="20">SUM(AQ9:AQ13)</f>
        <v>92285718.540000007</v>
      </c>
      <c r="AR14" s="410">
        <f t="shared" si="20"/>
        <v>174880619.14000005</v>
      </c>
    </row>
    <row r="15" spans="1:44" x14ac:dyDescent="0.25">
      <c r="A15" s="368"/>
      <c r="AO15" s="492"/>
      <c r="AP15" s="492"/>
      <c r="AQ15" s="492"/>
    </row>
    <row r="16" spans="1:44" x14ac:dyDescent="0.25">
      <c r="A16" s="368"/>
      <c r="AO16" s="492"/>
      <c r="AP16" s="492"/>
      <c r="AQ16" s="492"/>
    </row>
    <row r="17" spans="1:44" x14ac:dyDescent="0.25">
      <c r="A17" s="368"/>
      <c r="AO17" s="492"/>
      <c r="AP17" s="492"/>
      <c r="AQ17" s="492"/>
    </row>
    <row r="18" spans="1:44" x14ac:dyDescent="0.25">
      <c r="A18" s="368"/>
      <c r="AO18" s="492"/>
      <c r="AP18" s="492"/>
      <c r="AQ18" s="492"/>
    </row>
    <row r="19" spans="1:44" ht="15.75" thickBot="1" x14ac:dyDescent="0.3">
      <c r="A19" s="368"/>
      <c r="AO19" s="492"/>
      <c r="AP19" s="492"/>
      <c r="AQ19" s="492"/>
    </row>
    <row r="20" spans="1:44" ht="15" customHeight="1" x14ac:dyDescent="0.25">
      <c r="A20" s="368"/>
      <c r="B20" s="414"/>
      <c r="C20" s="414"/>
      <c r="N20" s="414"/>
      <c r="O20" s="414"/>
      <c r="P20" s="414"/>
      <c r="Q20" s="701" t="s">
        <v>122</v>
      </c>
      <c r="R20" s="702"/>
      <c r="S20" s="702"/>
      <c r="T20" s="702"/>
      <c r="U20" s="702"/>
      <c r="V20" s="702"/>
      <c r="W20" s="702"/>
      <c r="X20" s="702"/>
      <c r="Y20" s="702"/>
      <c r="Z20" s="703"/>
      <c r="AO20" s="492"/>
      <c r="AP20" s="492"/>
      <c r="AQ20" s="492"/>
    </row>
    <row r="21" spans="1:44" ht="15.75" thickBot="1" x14ac:dyDescent="0.3">
      <c r="A21" s="368"/>
      <c r="B21" s="414"/>
      <c r="C21" s="414"/>
      <c r="N21" s="414"/>
      <c r="O21" s="414"/>
      <c r="P21" s="414"/>
      <c r="Q21" s="704"/>
      <c r="R21" s="705"/>
      <c r="S21" s="705"/>
      <c r="T21" s="705"/>
      <c r="U21" s="705"/>
      <c r="V21" s="705"/>
      <c r="W21" s="705"/>
      <c r="X21" s="705"/>
      <c r="Y21" s="705"/>
      <c r="Z21" s="706"/>
      <c r="AO21" s="492"/>
      <c r="AP21" s="492"/>
      <c r="AQ21" s="492"/>
    </row>
    <row r="22" spans="1:44" ht="16.5" thickBot="1" x14ac:dyDescent="0.3">
      <c r="A22" s="370"/>
      <c r="B22" s="695" t="s">
        <v>78</v>
      </c>
      <c r="C22" s="696"/>
      <c r="D22" s="697"/>
      <c r="E22" s="695" t="s">
        <v>113</v>
      </c>
      <c r="F22" s="696"/>
      <c r="G22" s="697"/>
      <c r="H22" s="695" t="s">
        <v>80</v>
      </c>
      <c r="I22" s="696"/>
      <c r="J22" s="697"/>
      <c r="K22" s="695" t="s">
        <v>81</v>
      </c>
      <c r="L22" s="696"/>
      <c r="M22" s="697"/>
      <c r="N22" s="695" t="s">
        <v>82</v>
      </c>
      <c r="O22" s="696"/>
      <c r="P22" s="697"/>
      <c r="Q22" s="695" t="s">
        <v>83</v>
      </c>
      <c r="R22" s="696"/>
      <c r="S22" s="707"/>
      <c r="T22" s="711" t="s">
        <v>114</v>
      </c>
      <c r="U22" s="681"/>
      <c r="V22" s="685"/>
      <c r="W22" s="698" t="s">
        <v>3</v>
      </c>
      <c r="X22" s="699"/>
      <c r="Y22" s="371"/>
      <c r="Z22" s="698" t="s">
        <v>4</v>
      </c>
      <c r="AA22" s="699"/>
      <c r="AB22" s="371"/>
      <c r="AC22" s="698" t="s">
        <v>5</v>
      </c>
      <c r="AD22" s="699"/>
      <c r="AE22" s="371"/>
      <c r="AF22" s="698" t="s">
        <v>6</v>
      </c>
      <c r="AG22" s="699"/>
      <c r="AH22" s="371"/>
      <c r="AI22" s="698" t="s">
        <v>7</v>
      </c>
      <c r="AJ22" s="699"/>
      <c r="AK22" s="371"/>
      <c r="AL22" s="698" t="s">
        <v>8</v>
      </c>
      <c r="AM22" s="699"/>
      <c r="AN22" s="371"/>
      <c r="AO22" s="712" t="s">
        <v>115</v>
      </c>
      <c r="AP22" s="713"/>
      <c r="AQ22" s="714"/>
      <c r="AR22" s="372" t="s">
        <v>116</v>
      </c>
    </row>
    <row r="23" spans="1:44" ht="15.75" x14ac:dyDescent="0.25">
      <c r="A23" s="370" t="s">
        <v>9</v>
      </c>
      <c r="B23" s="373" t="s">
        <v>117</v>
      </c>
      <c r="C23" s="373" t="s">
        <v>118</v>
      </c>
      <c r="D23" s="373" t="s">
        <v>58</v>
      </c>
      <c r="E23" s="373" t="s">
        <v>117</v>
      </c>
      <c r="F23" s="373" t="s">
        <v>118</v>
      </c>
      <c r="G23" s="373" t="s">
        <v>58</v>
      </c>
      <c r="H23" s="373" t="s">
        <v>117</v>
      </c>
      <c r="I23" s="373" t="s">
        <v>118</v>
      </c>
      <c r="J23" s="373" t="s">
        <v>58</v>
      </c>
      <c r="K23" s="373" t="s">
        <v>117</v>
      </c>
      <c r="L23" s="373" t="s">
        <v>118</v>
      </c>
      <c r="M23" s="373" t="s">
        <v>58</v>
      </c>
      <c r="N23" s="373" t="s">
        <v>117</v>
      </c>
      <c r="O23" s="373" t="s">
        <v>118</v>
      </c>
      <c r="P23" s="373" t="s">
        <v>58</v>
      </c>
      <c r="Q23" s="373" t="s">
        <v>117</v>
      </c>
      <c r="R23" s="373" t="s">
        <v>118</v>
      </c>
      <c r="S23" s="374" t="s">
        <v>58</v>
      </c>
      <c r="T23" s="415" t="s">
        <v>119</v>
      </c>
      <c r="U23" s="416" t="s">
        <v>120</v>
      </c>
      <c r="V23" s="417" t="s">
        <v>116</v>
      </c>
      <c r="W23" s="380" t="s">
        <v>117</v>
      </c>
      <c r="X23" s="379" t="s">
        <v>118</v>
      </c>
      <c r="Y23" s="378" t="s">
        <v>58</v>
      </c>
      <c r="Z23" s="380" t="s">
        <v>117</v>
      </c>
      <c r="AA23" s="379" t="s">
        <v>118</v>
      </c>
      <c r="AB23" s="378" t="s">
        <v>58</v>
      </c>
      <c r="AC23" s="380" t="s">
        <v>117</v>
      </c>
      <c r="AD23" s="379" t="s">
        <v>118</v>
      </c>
      <c r="AE23" s="378" t="s">
        <v>58</v>
      </c>
      <c r="AF23" s="380" t="s">
        <v>117</v>
      </c>
      <c r="AG23" s="379" t="s">
        <v>118</v>
      </c>
      <c r="AH23" s="378" t="s">
        <v>58</v>
      </c>
      <c r="AI23" s="380" t="s">
        <v>117</v>
      </c>
      <c r="AJ23" s="379" t="s">
        <v>118</v>
      </c>
      <c r="AK23" s="378" t="s">
        <v>58</v>
      </c>
      <c r="AL23" s="380" t="s">
        <v>117</v>
      </c>
      <c r="AM23" s="379" t="s">
        <v>118</v>
      </c>
      <c r="AN23" s="378" t="s">
        <v>58</v>
      </c>
      <c r="AO23" s="659" t="s">
        <v>117</v>
      </c>
      <c r="AP23" s="660" t="s">
        <v>118</v>
      </c>
      <c r="AQ23" s="661" t="s">
        <v>58</v>
      </c>
      <c r="AR23" s="63"/>
    </row>
    <row r="24" spans="1:44" ht="15.75" x14ac:dyDescent="0.25">
      <c r="A24" s="370" t="s">
        <v>123</v>
      </c>
      <c r="B24" s="418">
        <v>3885246.5</v>
      </c>
      <c r="C24" s="418">
        <v>376171</v>
      </c>
      <c r="D24" s="418">
        <f>SUM(B24:C24)</f>
        <v>4261417.5</v>
      </c>
      <c r="E24" s="418">
        <v>3198209.1</v>
      </c>
      <c r="F24" s="418">
        <v>211581.31</v>
      </c>
      <c r="G24" s="418">
        <f>SUM(E24:F24)</f>
        <v>3409790.41</v>
      </c>
      <c r="H24" s="418">
        <v>2124455</v>
      </c>
      <c r="I24" s="418">
        <v>1691620</v>
      </c>
      <c r="J24" s="418">
        <f>SUM(H24:I24)</f>
        <v>3816075</v>
      </c>
      <c r="K24" s="418">
        <v>4288813.6100000003</v>
      </c>
      <c r="L24" s="418">
        <v>292168</v>
      </c>
      <c r="M24" s="418">
        <f>SUM(K24:L24)</f>
        <v>4580981.6100000003</v>
      </c>
      <c r="N24" s="418">
        <v>3719061.41</v>
      </c>
      <c r="O24" s="418">
        <v>261198.5</v>
      </c>
      <c r="P24" s="418">
        <f>SUM(N24:O24)</f>
        <v>3980259.91</v>
      </c>
      <c r="Q24" s="418">
        <v>5007820.1100000003</v>
      </c>
      <c r="R24" s="418">
        <v>293187</v>
      </c>
      <c r="S24" s="419">
        <f>SUM(Q24:R24)</f>
        <v>5301007.1100000003</v>
      </c>
      <c r="T24" s="420">
        <f>B24+E24+H24+K24+N24+Q24</f>
        <v>22223605.73</v>
      </c>
      <c r="U24" s="421">
        <f>C24+F24+I24+L24+O24+R24</f>
        <v>3125925.81</v>
      </c>
      <c r="V24" s="422">
        <f>SUM(T24:U24)</f>
        <v>25349531.539999999</v>
      </c>
      <c r="W24" s="393">
        <v>4570133.84</v>
      </c>
      <c r="X24" s="392">
        <v>507644.5</v>
      </c>
      <c r="Y24" s="391">
        <f>SUM(W24:X24)</f>
        <v>5077778.34</v>
      </c>
      <c r="Z24" s="393">
        <v>4929352.33</v>
      </c>
      <c r="AA24" s="392">
        <v>394012</v>
      </c>
      <c r="AB24" s="391">
        <f>SUM(Z24:AA24)</f>
        <v>5323364.33</v>
      </c>
      <c r="AC24" s="393">
        <v>4712514.71</v>
      </c>
      <c r="AD24" s="392">
        <v>270497</v>
      </c>
      <c r="AE24" s="391">
        <f>SUM(AC24:AD24)</f>
        <v>4983011.71</v>
      </c>
      <c r="AF24" s="393">
        <v>4641575.4000000004</v>
      </c>
      <c r="AG24" s="392">
        <v>504965</v>
      </c>
      <c r="AH24" s="391">
        <f>SUM(AF24:AG24)</f>
        <v>5146540.4000000004</v>
      </c>
      <c r="AI24" s="393">
        <v>4486828</v>
      </c>
      <c r="AJ24" s="392">
        <v>304666</v>
      </c>
      <c r="AK24" s="391">
        <f>SUM(AI24:AJ24)</f>
        <v>4791494</v>
      </c>
      <c r="AL24" s="393">
        <v>4535428.51</v>
      </c>
      <c r="AM24" s="392">
        <v>353892.23</v>
      </c>
      <c r="AN24" s="391">
        <f>SUM(AL24:AM24)</f>
        <v>4889320.74</v>
      </c>
      <c r="AO24" s="662">
        <f t="shared" ref="AO24:AP28" si="21">W24+Z24+AC24+AF24+AI24+AL24</f>
        <v>27875832.789999999</v>
      </c>
      <c r="AP24" s="663">
        <f t="shared" si="21"/>
        <v>2335676.73</v>
      </c>
      <c r="AQ24" s="669">
        <f>AO24+AP24</f>
        <v>30211509.52</v>
      </c>
      <c r="AR24" s="390">
        <f t="shared" ref="AR24:AR28" si="22">V24+AQ24</f>
        <v>55561041.060000002</v>
      </c>
    </row>
    <row r="25" spans="1:44" ht="15.75" x14ac:dyDescent="0.25">
      <c r="A25" s="370" t="s">
        <v>93</v>
      </c>
      <c r="B25" s="418">
        <v>4728</v>
      </c>
      <c r="C25" s="418">
        <v>927</v>
      </c>
      <c r="D25" s="418">
        <f>SUM(B25:C25)</f>
        <v>5655</v>
      </c>
      <c r="E25" s="418">
        <v>2255</v>
      </c>
      <c r="F25" s="418">
        <v>536</v>
      </c>
      <c r="G25" s="418">
        <f>SUM(E25:F25)</f>
        <v>2791</v>
      </c>
      <c r="H25" s="418">
        <v>2454</v>
      </c>
      <c r="I25" s="418">
        <v>1265</v>
      </c>
      <c r="J25" s="418">
        <f>SUM(H25:I25)</f>
        <v>3719</v>
      </c>
      <c r="K25" s="418">
        <v>4101</v>
      </c>
      <c r="L25" s="418">
        <v>815</v>
      </c>
      <c r="M25" s="418">
        <f>SUM(K25:L25)</f>
        <v>4916</v>
      </c>
      <c r="N25" s="418">
        <v>4128</v>
      </c>
      <c r="O25" s="418">
        <v>1724</v>
      </c>
      <c r="P25" s="418">
        <f>SUM(N25:O25)</f>
        <v>5852</v>
      </c>
      <c r="Q25" s="418">
        <v>3540</v>
      </c>
      <c r="R25" s="418">
        <v>1102</v>
      </c>
      <c r="S25" s="419">
        <f>SUM(Q25:R25)</f>
        <v>4642</v>
      </c>
      <c r="T25" s="420">
        <f>B25+E25+H25+K25+N25+Q25</f>
        <v>21206</v>
      </c>
      <c r="U25" s="421">
        <f>C25+F25+I25+L25+O25+R25</f>
        <v>6369</v>
      </c>
      <c r="V25" s="422">
        <f>SUM(T25:U25)</f>
        <v>27575</v>
      </c>
      <c r="W25" s="389">
        <v>5208</v>
      </c>
      <c r="X25" s="388">
        <v>2038</v>
      </c>
      <c r="Y25" s="391">
        <f t="shared" ref="Y25:Y28" si="23">SUM(W25:X25)</f>
        <v>7246</v>
      </c>
      <c r="Z25" s="389">
        <v>4315</v>
      </c>
      <c r="AA25" s="388">
        <v>1013</v>
      </c>
      <c r="AB25" s="391">
        <f t="shared" ref="AB25:AB28" si="24">SUM(Z25:AA25)</f>
        <v>5328</v>
      </c>
      <c r="AC25" s="389">
        <v>4764</v>
      </c>
      <c r="AD25" s="388">
        <v>1254</v>
      </c>
      <c r="AE25" s="391">
        <f t="shared" ref="AE25:AE28" si="25">SUM(AC25:AD25)</f>
        <v>6018</v>
      </c>
      <c r="AF25" s="389">
        <v>5995</v>
      </c>
      <c r="AG25" s="388">
        <v>1238</v>
      </c>
      <c r="AH25" s="391">
        <f t="shared" ref="AH25:AH28" si="26">SUM(AF25:AG25)</f>
        <v>7233</v>
      </c>
      <c r="AI25" s="389">
        <v>5134</v>
      </c>
      <c r="AJ25" s="388">
        <v>810</v>
      </c>
      <c r="AK25" s="391">
        <f t="shared" ref="AK25:AK28" si="27">SUM(AI25:AJ25)</f>
        <v>5944</v>
      </c>
      <c r="AL25" s="389">
        <v>4587</v>
      </c>
      <c r="AM25" s="388">
        <v>936</v>
      </c>
      <c r="AN25" s="391">
        <f t="shared" ref="AN25:AN28" si="28">SUM(AL25:AM25)</f>
        <v>5523</v>
      </c>
      <c r="AO25" s="662">
        <f t="shared" si="21"/>
        <v>30003</v>
      </c>
      <c r="AP25" s="663">
        <f t="shared" si="21"/>
        <v>7289</v>
      </c>
      <c r="AQ25" s="669">
        <f t="shared" ref="AQ25:AQ28" si="29">AO25+AP25</f>
        <v>37292</v>
      </c>
      <c r="AR25" s="390">
        <f t="shared" si="22"/>
        <v>64867</v>
      </c>
    </row>
    <row r="26" spans="1:44" ht="15.75" x14ac:dyDescent="0.25">
      <c r="A26" s="370" t="s">
        <v>94</v>
      </c>
      <c r="B26" s="418">
        <v>0</v>
      </c>
      <c r="C26" s="418">
        <v>0</v>
      </c>
      <c r="D26" s="418">
        <f>B26+C26</f>
        <v>0</v>
      </c>
      <c r="E26" s="418">
        <v>0</v>
      </c>
      <c r="F26" s="418">
        <v>0</v>
      </c>
      <c r="G26" s="418">
        <f>E26+F26</f>
        <v>0</v>
      </c>
      <c r="H26" s="418">
        <v>0</v>
      </c>
      <c r="I26" s="418">
        <v>0</v>
      </c>
      <c r="J26" s="418">
        <f>H26+I26</f>
        <v>0</v>
      </c>
      <c r="K26" s="418">
        <v>0</v>
      </c>
      <c r="L26" s="418">
        <v>0</v>
      </c>
      <c r="M26" s="418">
        <f>K26+L26</f>
        <v>0</v>
      </c>
      <c r="N26" s="418">
        <v>0</v>
      </c>
      <c r="O26" s="418">
        <v>0</v>
      </c>
      <c r="P26" s="418">
        <f>N26+O26</f>
        <v>0</v>
      </c>
      <c r="Q26" s="418">
        <v>0</v>
      </c>
      <c r="R26" s="418">
        <v>0</v>
      </c>
      <c r="S26" s="419"/>
      <c r="T26" s="420"/>
      <c r="U26" s="421"/>
      <c r="V26" s="422"/>
      <c r="W26" s="389"/>
      <c r="X26" s="388"/>
      <c r="Y26" s="391">
        <f t="shared" si="23"/>
        <v>0</v>
      </c>
      <c r="Z26" s="389"/>
      <c r="AA26" s="388"/>
      <c r="AB26" s="391">
        <f t="shared" si="24"/>
        <v>0</v>
      </c>
      <c r="AC26" s="389"/>
      <c r="AD26" s="388"/>
      <c r="AE26" s="391">
        <f t="shared" si="25"/>
        <v>0</v>
      </c>
      <c r="AF26" s="389"/>
      <c r="AG26" s="388"/>
      <c r="AH26" s="391">
        <f t="shared" si="26"/>
        <v>0</v>
      </c>
      <c r="AI26" s="389"/>
      <c r="AJ26" s="388"/>
      <c r="AK26" s="391">
        <f t="shared" si="27"/>
        <v>0</v>
      </c>
      <c r="AL26" s="389"/>
      <c r="AM26" s="388"/>
      <c r="AN26" s="391">
        <f t="shared" si="28"/>
        <v>0</v>
      </c>
      <c r="AO26" s="662">
        <f t="shared" si="21"/>
        <v>0</v>
      </c>
      <c r="AP26" s="663">
        <f t="shared" si="21"/>
        <v>0</v>
      </c>
      <c r="AQ26" s="669">
        <f t="shared" si="29"/>
        <v>0</v>
      </c>
      <c r="AR26" s="390">
        <f t="shared" si="22"/>
        <v>0</v>
      </c>
    </row>
    <row r="27" spans="1:44" ht="16.5" thickBot="1" x14ac:dyDescent="0.3">
      <c r="A27" s="423" t="s">
        <v>95</v>
      </c>
      <c r="B27" s="424">
        <v>0</v>
      </c>
      <c r="C27" s="424">
        <v>0</v>
      </c>
      <c r="D27" s="424">
        <f>B27+C27</f>
        <v>0</v>
      </c>
      <c r="E27" s="424">
        <v>0</v>
      </c>
      <c r="F27" s="424">
        <v>0</v>
      </c>
      <c r="G27" s="424">
        <f>E27+F27</f>
        <v>0</v>
      </c>
      <c r="H27" s="424">
        <v>0</v>
      </c>
      <c r="I27" s="424">
        <v>0</v>
      </c>
      <c r="J27" s="424">
        <f>H27+I27</f>
        <v>0</v>
      </c>
      <c r="K27" s="424">
        <v>0</v>
      </c>
      <c r="L27" s="424">
        <v>0</v>
      </c>
      <c r="M27" s="424">
        <f>K27+L27</f>
        <v>0</v>
      </c>
      <c r="N27" s="424">
        <v>0</v>
      </c>
      <c r="O27" s="424">
        <v>0</v>
      </c>
      <c r="P27" s="424">
        <f>N27+O27</f>
        <v>0</v>
      </c>
      <c r="Q27" s="424">
        <v>0</v>
      </c>
      <c r="R27" s="424">
        <v>0</v>
      </c>
      <c r="S27" s="425"/>
      <c r="T27" s="426"/>
      <c r="U27" s="427"/>
      <c r="V27" s="428"/>
      <c r="W27" s="401"/>
      <c r="X27" s="400"/>
      <c r="Y27" s="429">
        <f t="shared" si="23"/>
        <v>0</v>
      </c>
      <c r="Z27" s="401"/>
      <c r="AA27" s="400"/>
      <c r="AB27" s="429">
        <f t="shared" si="24"/>
        <v>0</v>
      </c>
      <c r="AC27" s="401"/>
      <c r="AD27" s="400"/>
      <c r="AE27" s="429">
        <f t="shared" si="25"/>
        <v>0</v>
      </c>
      <c r="AF27" s="401"/>
      <c r="AG27" s="400"/>
      <c r="AH27" s="429">
        <f t="shared" si="26"/>
        <v>0</v>
      </c>
      <c r="AI27" s="401"/>
      <c r="AJ27" s="400"/>
      <c r="AK27" s="429">
        <f t="shared" si="27"/>
        <v>0</v>
      </c>
      <c r="AL27" s="401"/>
      <c r="AM27" s="400"/>
      <c r="AN27" s="429">
        <f t="shared" si="28"/>
        <v>0</v>
      </c>
      <c r="AO27" s="664">
        <f t="shared" si="21"/>
        <v>0</v>
      </c>
      <c r="AP27" s="665">
        <f t="shared" si="21"/>
        <v>0</v>
      </c>
      <c r="AQ27" s="670">
        <f t="shared" si="29"/>
        <v>0</v>
      </c>
      <c r="AR27" s="402">
        <f t="shared" si="22"/>
        <v>0</v>
      </c>
    </row>
    <row r="28" spans="1:44" ht="16.5" thickBot="1" x14ac:dyDescent="0.3">
      <c r="A28" s="430" t="s">
        <v>58</v>
      </c>
      <c r="B28" s="431">
        <f>SUM(B24:B27)</f>
        <v>3889974.5</v>
      </c>
      <c r="C28" s="431">
        <f>SUM(C24:C27)</f>
        <v>377098</v>
      </c>
      <c r="D28" s="431">
        <f>B28+C28</f>
        <v>4267072.5</v>
      </c>
      <c r="E28" s="431">
        <f>SUM(E24:E27)</f>
        <v>3200464.1</v>
      </c>
      <c r="F28" s="431">
        <f>SUM(F24:F27)</f>
        <v>212117.31</v>
      </c>
      <c r="G28" s="431">
        <f>E28+F28</f>
        <v>3412581.41</v>
      </c>
      <c r="H28" s="431">
        <f>SUM(H24:H27)</f>
        <v>2126909</v>
      </c>
      <c r="I28" s="431">
        <f>SUM(I24:I27)</f>
        <v>1692885</v>
      </c>
      <c r="J28" s="431">
        <f>H28+I28</f>
        <v>3819794</v>
      </c>
      <c r="K28" s="431">
        <f>SUM(K24:K27)</f>
        <v>4292914.6100000003</v>
      </c>
      <c r="L28" s="431">
        <f>SUM(L24:L27)</f>
        <v>292983</v>
      </c>
      <c r="M28" s="431">
        <f>K28+L28</f>
        <v>4585897.6100000003</v>
      </c>
      <c r="N28" s="431">
        <f>SUM(N24:N27)</f>
        <v>3723189.41</v>
      </c>
      <c r="O28" s="431">
        <f>SUM(O24:O27)</f>
        <v>262922.5</v>
      </c>
      <c r="P28" s="431">
        <f>N28+O28</f>
        <v>3986111.91</v>
      </c>
      <c r="Q28" s="431">
        <f>SUM(Q24:Q27)</f>
        <v>5011360.1100000003</v>
      </c>
      <c r="R28" s="431">
        <f>SUM(R24:R27)</f>
        <v>294289</v>
      </c>
      <c r="S28" s="432">
        <f>SUM(S24:S27)</f>
        <v>5305649.1100000003</v>
      </c>
      <c r="T28" s="433">
        <f>SUM(T24:T25)</f>
        <v>22244811.73</v>
      </c>
      <c r="U28" s="434">
        <f>SUM(U24:U25)</f>
        <v>3132294.81</v>
      </c>
      <c r="V28" s="435">
        <f>SUM(T28:U28)</f>
        <v>25377106.539999999</v>
      </c>
      <c r="W28" s="412">
        <f>SUM(W24:W27)</f>
        <v>4575341.84</v>
      </c>
      <c r="X28" s="411">
        <f>SUM(X24:X27)</f>
        <v>509682.5</v>
      </c>
      <c r="Y28" s="436">
        <f t="shared" si="23"/>
        <v>5085024.34</v>
      </c>
      <c r="Z28" s="412">
        <f>SUM(Z24:Z27)</f>
        <v>4933667.33</v>
      </c>
      <c r="AA28" s="411">
        <f>SUM(AA24:AA27)</f>
        <v>395025</v>
      </c>
      <c r="AB28" s="436">
        <f t="shared" si="24"/>
        <v>5328692.33</v>
      </c>
      <c r="AC28" s="412">
        <f>SUM(AC24:AC27)</f>
        <v>4717278.71</v>
      </c>
      <c r="AD28" s="411">
        <f>SUM(AD24:AD27)</f>
        <v>271751</v>
      </c>
      <c r="AE28" s="436">
        <f t="shared" si="25"/>
        <v>4989029.71</v>
      </c>
      <c r="AF28" s="412">
        <f>SUM(AF24:AF27)</f>
        <v>4647570.4000000004</v>
      </c>
      <c r="AG28" s="411">
        <f>SUM(AG24:AG27)</f>
        <v>506203</v>
      </c>
      <c r="AH28" s="436">
        <f t="shared" si="26"/>
        <v>5153773.4000000004</v>
      </c>
      <c r="AI28" s="412">
        <f>SUM(AI24:AI27)</f>
        <v>4491962</v>
      </c>
      <c r="AJ28" s="411">
        <f>SUM(AJ24:AJ27)</f>
        <v>305476</v>
      </c>
      <c r="AK28" s="436">
        <f t="shared" si="27"/>
        <v>4797438</v>
      </c>
      <c r="AL28" s="412">
        <f>SUM(AL24:AL27)</f>
        <v>4540015.51</v>
      </c>
      <c r="AM28" s="411">
        <f>SUM(AM24:AM27)</f>
        <v>354828.23</v>
      </c>
      <c r="AN28" s="436">
        <f t="shared" si="28"/>
        <v>4894843.74</v>
      </c>
      <c r="AO28" s="667">
        <f t="shared" si="21"/>
        <v>27905835.789999999</v>
      </c>
      <c r="AP28" s="668">
        <f t="shared" si="21"/>
        <v>2342965.73</v>
      </c>
      <c r="AQ28" s="672">
        <f t="shared" si="29"/>
        <v>30248801.52</v>
      </c>
      <c r="AR28" s="413">
        <f t="shared" si="22"/>
        <v>55625908.060000002</v>
      </c>
    </row>
    <row r="29" spans="1:44" x14ac:dyDescent="0.25">
      <c r="A29" s="368"/>
    </row>
    <row r="30" spans="1:44" x14ac:dyDescent="0.25">
      <c r="A30" s="368"/>
    </row>
    <row r="31" spans="1:44" x14ac:dyDescent="0.25">
      <c r="A31" s="368"/>
    </row>
    <row r="32" spans="1:44" x14ac:dyDescent="0.25">
      <c r="A32" s="368"/>
    </row>
  </sheetData>
  <mergeCells count="30">
    <mergeCell ref="AL22:AM22"/>
    <mergeCell ref="AO22:AQ22"/>
    <mergeCell ref="T22:V22"/>
    <mergeCell ref="W22:X22"/>
    <mergeCell ref="Z22:AA22"/>
    <mergeCell ref="AC22:AD22"/>
    <mergeCell ref="AF22:AG22"/>
    <mergeCell ref="AI22:AJ22"/>
    <mergeCell ref="AI7:AJ7"/>
    <mergeCell ref="AL7:AM7"/>
    <mergeCell ref="AO7:AQ7"/>
    <mergeCell ref="Q20:Z21"/>
    <mergeCell ref="B22:D22"/>
    <mergeCell ref="E22:G22"/>
    <mergeCell ref="H22:J22"/>
    <mergeCell ref="K22:M22"/>
    <mergeCell ref="N22:P22"/>
    <mergeCell ref="Q22:S22"/>
    <mergeCell ref="Q7:S7"/>
    <mergeCell ref="T7:V7"/>
    <mergeCell ref="W7:X7"/>
    <mergeCell ref="Z7:AA7"/>
    <mergeCell ref="AC7:AD7"/>
    <mergeCell ref="AF7:AG7"/>
    <mergeCell ref="Q5:Z6"/>
    <mergeCell ref="B7:D7"/>
    <mergeCell ref="E7:G7"/>
    <mergeCell ref="H7:J7"/>
    <mergeCell ref="K7:M7"/>
    <mergeCell ref="N7:P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 DOMESTIC</vt:lpstr>
      <vt:lpstr>TOTAL FOREIGN</vt:lpstr>
      <vt:lpstr>TOTAL CARGO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21-9-18</dc:creator>
  <cp:lastModifiedBy>TIMOTHY OLUSESI</cp:lastModifiedBy>
  <dcterms:created xsi:type="dcterms:W3CDTF">2020-05-29T12:25:47Z</dcterms:created>
  <dcterms:modified xsi:type="dcterms:W3CDTF">2020-12-18T16:04:03Z</dcterms:modified>
</cp:coreProperties>
</file>