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250" windowHeight="4950" activeTab="0"/>
  </bookViews>
  <sheets>
    <sheet name="DOMESTIC" sheetId="1" r:id="rId1"/>
    <sheet name="INT'L" sheetId="2" r:id="rId2"/>
    <sheet name="CARGO" sheetId="3" r:id="rId3"/>
    <sheet name="MAIL" sheetId="4" r:id="rId4"/>
  </sheets>
  <definedNames/>
  <calcPr fullCalcOnLoad="1"/>
</workbook>
</file>

<file path=xl/sharedStrings.xml><?xml version="1.0" encoding="utf-8"?>
<sst xmlns="http://schemas.openxmlformats.org/spreadsheetml/2006/main" count="445" uniqueCount="66">
  <si>
    <t>JAN</t>
  </si>
  <si>
    <t>FEB</t>
  </si>
  <si>
    <t>MAR</t>
  </si>
  <si>
    <t>APR</t>
  </si>
  <si>
    <t>MAY</t>
  </si>
  <si>
    <t>JUN</t>
  </si>
  <si>
    <t>TOTAL</t>
  </si>
  <si>
    <t>GRAND TOTAL</t>
  </si>
  <si>
    <t>AIRPORT</t>
  </si>
  <si>
    <t>ARR</t>
  </si>
  <si>
    <t>DEP</t>
  </si>
  <si>
    <t>LAGOS</t>
  </si>
  <si>
    <t>ABUJA</t>
  </si>
  <si>
    <t>KANO</t>
  </si>
  <si>
    <t>PHC</t>
  </si>
  <si>
    <t>CALABAR</t>
  </si>
  <si>
    <t>MAIDUGURI</t>
  </si>
  <si>
    <t>SOKOTO</t>
  </si>
  <si>
    <t>ILORIN</t>
  </si>
  <si>
    <t>YOLA</t>
  </si>
  <si>
    <t>KADUNA</t>
  </si>
  <si>
    <t>KATSINA</t>
  </si>
  <si>
    <t>MINNA</t>
  </si>
  <si>
    <t>GOMBE</t>
  </si>
  <si>
    <t>ENUGU</t>
  </si>
  <si>
    <t>AKURE</t>
  </si>
  <si>
    <t>BENIN</t>
  </si>
  <si>
    <t>EKET</t>
  </si>
  <si>
    <t>IBADAN</t>
  </si>
  <si>
    <t>JOS</t>
  </si>
  <si>
    <t>MAKURDI</t>
  </si>
  <si>
    <t>OWERRI</t>
  </si>
  <si>
    <t>OSUBI</t>
  </si>
  <si>
    <t>ZARIA</t>
  </si>
  <si>
    <t>BAUCHI</t>
  </si>
  <si>
    <t>ESCRAVOS</t>
  </si>
  <si>
    <t>AKWA IBOM</t>
  </si>
  <si>
    <t>ASABA</t>
  </si>
  <si>
    <t>FINIMA</t>
  </si>
  <si>
    <t>FORCADOS</t>
  </si>
  <si>
    <t>KEBBI</t>
  </si>
  <si>
    <t>DUTSE</t>
  </si>
  <si>
    <t>AIRPORTS</t>
  </si>
  <si>
    <t>JANUARY</t>
  </si>
  <si>
    <t>FEBUARY</t>
  </si>
  <si>
    <t>MARCH</t>
  </si>
  <si>
    <t>APRIL</t>
  </si>
  <si>
    <t>JUNE</t>
  </si>
  <si>
    <t>IMPORT</t>
  </si>
  <si>
    <t>EXPORT</t>
  </si>
  <si>
    <t>JULY</t>
  </si>
  <si>
    <t>AUGUST</t>
  </si>
  <si>
    <t>SEPTEMBER</t>
  </si>
  <si>
    <t>OCTOBER</t>
  </si>
  <si>
    <t>NOVEMBER</t>
  </si>
  <si>
    <t>DECEMBER</t>
  </si>
  <si>
    <t xml:space="preserve">   ARR</t>
  </si>
  <si>
    <t>GRAND</t>
  </si>
  <si>
    <t>HARMONIZED PASSENGER MOVEMENTS JANUARY - DECEMBER 2018 (Foreign)</t>
  </si>
  <si>
    <t>HARMONIZED AIRCRAFT MOVEMENTS JANUARY - DECEMBER 2018 (Foreign)</t>
  </si>
  <si>
    <t>HARMONIZED AIRCRAFT MOVEMENTS JANUARY - DECEMBER 2018 (Domestic)</t>
  </si>
  <si>
    <t>HARMONIZED PASSENGER MOVEMENTS JANUARY - DECEMBER 2018 (Domestic)</t>
  </si>
  <si>
    <t>PORT HARCOURT</t>
  </si>
  <si>
    <t>HARMONIZED CARGO MOVEMENT REPORT FROM JANUARY - DECEMBER 2018</t>
  </si>
  <si>
    <t>MMA</t>
  </si>
  <si>
    <t>HARMONIZED MAILS MOVEMENT REPORT FROM JANUARY - DECEMBER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</si>
</sst>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 Black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 Black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172" fontId="21" fillId="0" borderId="10" xfId="42" applyNumberFormat="1" applyFont="1" applyBorder="1" applyAlignment="1">
      <alignment horizontal="center"/>
    </xf>
    <xf numFmtId="172" fontId="21" fillId="0" borderId="11" xfId="42" applyNumberFormat="1" applyFont="1" applyBorder="1" applyAlignment="1">
      <alignment horizontal="center"/>
    </xf>
    <xf numFmtId="172" fontId="21" fillId="0" borderId="12" xfId="42" applyNumberFormat="1" applyFont="1" applyBorder="1" applyAlignment="1">
      <alignment horizontal="center"/>
    </xf>
    <xf numFmtId="172" fontId="22" fillId="0" borderId="13" xfId="42" applyNumberFormat="1" applyFont="1" applyBorder="1" applyAlignment="1">
      <alignment horizontal="center"/>
    </xf>
    <xf numFmtId="172" fontId="22" fillId="0" borderId="14" xfId="42" applyNumberFormat="1" applyFont="1" applyBorder="1" applyAlignment="1">
      <alignment horizontal="center"/>
    </xf>
    <xf numFmtId="172" fontId="22" fillId="0" borderId="15" xfId="42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172" fontId="21" fillId="0" borderId="17" xfId="42" applyNumberFormat="1" applyFont="1" applyBorder="1" applyAlignment="1">
      <alignment horizontal="center"/>
    </xf>
    <xf numFmtId="172" fontId="21" fillId="0" borderId="18" xfId="42" applyNumberFormat="1" applyFont="1" applyBorder="1" applyAlignment="1">
      <alignment horizontal="center"/>
    </xf>
    <xf numFmtId="172" fontId="21" fillId="0" borderId="12" xfId="42" applyNumberFormat="1" applyFont="1" applyBorder="1" applyAlignment="1">
      <alignment/>
    </xf>
    <xf numFmtId="172" fontId="21" fillId="0" borderId="18" xfId="42" applyNumberFormat="1" applyFont="1" applyBorder="1" applyAlignment="1">
      <alignment/>
    </xf>
    <xf numFmtId="172" fontId="21" fillId="0" borderId="10" xfId="42" applyNumberFormat="1" applyFont="1" applyBorder="1" applyAlignment="1">
      <alignment/>
    </xf>
    <xf numFmtId="172" fontId="21" fillId="0" borderId="11" xfId="42" applyNumberFormat="1" applyFont="1" applyBorder="1" applyAlignment="1">
      <alignment/>
    </xf>
    <xf numFmtId="172" fontId="21" fillId="0" borderId="0" xfId="0" applyNumberFormat="1" applyFont="1" applyAlignment="1">
      <alignment/>
    </xf>
    <xf numFmtId="172" fontId="21" fillId="0" borderId="19" xfId="42" applyNumberFormat="1" applyFont="1" applyBorder="1" applyAlignment="1">
      <alignment horizontal="center"/>
    </xf>
    <xf numFmtId="172" fontId="21" fillId="0" borderId="20" xfId="42" applyNumberFormat="1" applyFont="1" applyBorder="1" applyAlignment="1">
      <alignment horizontal="center"/>
    </xf>
    <xf numFmtId="172" fontId="21" fillId="0" borderId="21" xfId="42" applyNumberFormat="1" applyFont="1" applyBorder="1" applyAlignment="1">
      <alignment horizontal="center"/>
    </xf>
    <xf numFmtId="172" fontId="21" fillId="0" borderId="21" xfId="42" applyNumberFormat="1" applyFont="1" applyBorder="1" applyAlignment="1">
      <alignment/>
    </xf>
    <xf numFmtId="172" fontId="21" fillId="0" borderId="20" xfId="42" applyNumberFormat="1" applyFont="1" applyBorder="1" applyAlignment="1">
      <alignment/>
    </xf>
    <xf numFmtId="172" fontId="21" fillId="0" borderId="19" xfId="42" applyNumberFormat="1" applyFont="1" applyBorder="1" applyAlignment="1">
      <alignment/>
    </xf>
    <xf numFmtId="172" fontId="21" fillId="33" borderId="21" xfId="42" applyNumberFormat="1" applyFont="1" applyFill="1" applyBorder="1" applyAlignment="1">
      <alignment horizontal="center"/>
    </xf>
    <xf numFmtId="172" fontId="21" fillId="33" borderId="20" xfId="42" applyNumberFormat="1" applyFont="1" applyFill="1" applyBorder="1" applyAlignment="1">
      <alignment horizontal="center"/>
    </xf>
    <xf numFmtId="172" fontId="21" fillId="33" borderId="19" xfId="42" applyNumberFormat="1" applyFont="1" applyFill="1" applyBorder="1" applyAlignment="1">
      <alignment horizontal="center"/>
    </xf>
    <xf numFmtId="172" fontId="21" fillId="0" borderId="22" xfId="42" applyNumberFormat="1" applyFont="1" applyBorder="1" applyAlignment="1">
      <alignment horizontal="center"/>
    </xf>
    <xf numFmtId="172" fontId="21" fillId="0" borderId="23" xfId="42" applyNumberFormat="1" applyFont="1" applyBorder="1" applyAlignment="1">
      <alignment horizontal="center"/>
    </xf>
    <xf numFmtId="172" fontId="21" fillId="0" borderId="23" xfId="42" applyNumberFormat="1" applyFont="1" applyBorder="1" applyAlignment="1">
      <alignment/>
    </xf>
    <xf numFmtId="172" fontId="21" fillId="0" borderId="22" xfId="42" applyNumberFormat="1" applyFont="1" applyBorder="1" applyAlignment="1">
      <alignment/>
    </xf>
    <xf numFmtId="172" fontId="21" fillId="0" borderId="24" xfId="42" applyNumberFormat="1" applyFont="1" applyBorder="1" applyAlignment="1">
      <alignment/>
    </xf>
    <xf numFmtId="172" fontId="21" fillId="0" borderId="25" xfId="42" applyNumberFormat="1" applyFont="1" applyBorder="1" applyAlignment="1">
      <alignment/>
    </xf>
    <xf numFmtId="0" fontId="22" fillId="0" borderId="26" xfId="0" applyFont="1" applyBorder="1" applyAlignment="1">
      <alignment horizontal="left"/>
    </xf>
    <xf numFmtId="172" fontId="22" fillId="0" borderId="15" xfId="42" applyNumberFormat="1" applyFont="1" applyBorder="1" applyAlignment="1">
      <alignment/>
    </xf>
    <xf numFmtId="0" fontId="44" fillId="0" borderId="27" xfId="58" applyFont="1" applyBorder="1" applyAlignment="1">
      <alignment horizontal="center" wrapText="1"/>
      <protection/>
    </xf>
    <xf numFmtId="1" fontId="44" fillId="0" borderId="13" xfId="58" applyNumberFormat="1" applyFont="1" applyBorder="1" applyAlignment="1">
      <alignment horizontal="center"/>
      <protection/>
    </xf>
    <xf numFmtId="0" fontId="44" fillId="34" borderId="28" xfId="58" applyFont="1" applyFill="1" applyBorder="1" applyAlignment="1">
      <alignment horizontal="center"/>
      <protection/>
    </xf>
    <xf numFmtId="0" fontId="44" fillId="34" borderId="13" xfId="58" applyFont="1" applyFill="1" applyBorder="1" applyAlignment="1">
      <alignment horizontal="center"/>
      <protection/>
    </xf>
    <xf numFmtId="0" fontId="44" fillId="34" borderId="29" xfId="58" applyFont="1" applyFill="1" applyBorder="1" applyAlignment="1">
      <alignment horizontal="center"/>
      <protection/>
    </xf>
    <xf numFmtId="0" fontId="44" fillId="0" borderId="13" xfId="58" applyFont="1" applyBorder="1" applyAlignment="1">
      <alignment horizontal="center"/>
      <protection/>
    </xf>
    <xf numFmtId="0" fontId="44" fillId="0" borderId="26" xfId="58" applyFont="1" applyBorder="1" applyAlignment="1">
      <alignment horizontal="center"/>
      <protection/>
    </xf>
    <xf numFmtId="172" fontId="42" fillId="0" borderId="19" xfId="42" applyNumberFormat="1" applyFont="1" applyBorder="1" applyAlignment="1">
      <alignment horizontal="right"/>
    </xf>
    <xf numFmtId="172" fontId="42" fillId="0" borderId="20" xfId="42" applyNumberFormat="1" applyFont="1" applyBorder="1" applyAlignment="1">
      <alignment horizontal="right"/>
    </xf>
    <xf numFmtId="172" fontId="42" fillId="0" borderId="30" xfId="42" applyNumberFormat="1" applyFont="1" applyBorder="1" applyAlignment="1">
      <alignment horizontal="right"/>
    </xf>
    <xf numFmtId="172" fontId="21" fillId="0" borderId="20" xfId="42" applyNumberFormat="1" applyFont="1" applyBorder="1" applyAlignment="1">
      <alignment horizontal="right"/>
    </xf>
    <xf numFmtId="172" fontId="21" fillId="0" borderId="30" xfId="42" applyNumberFormat="1" applyFont="1" applyBorder="1" applyAlignment="1">
      <alignment horizontal="right"/>
    </xf>
    <xf numFmtId="172" fontId="42" fillId="0" borderId="20" xfId="42" applyNumberFormat="1" applyFont="1" applyBorder="1" applyAlignment="1">
      <alignment/>
    </xf>
    <xf numFmtId="172" fontId="21" fillId="33" borderId="19" xfId="42" applyNumberFormat="1" applyFont="1" applyFill="1" applyBorder="1" applyAlignment="1">
      <alignment horizontal="right"/>
    </xf>
    <xf numFmtId="172" fontId="21" fillId="33" borderId="20" xfId="42" applyNumberFormat="1" applyFont="1" applyFill="1" applyBorder="1" applyAlignment="1">
      <alignment horizontal="right"/>
    </xf>
    <xf numFmtId="172" fontId="42" fillId="0" borderId="20" xfId="42" applyNumberFormat="1" applyFont="1" applyFill="1" applyBorder="1" applyAlignment="1">
      <alignment horizontal="right"/>
    </xf>
    <xf numFmtId="172" fontId="42" fillId="0" borderId="22" xfId="42" applyNumberFormat="1" applyFont="1" applyBorder="1" applyAlignment="1">
      <alignment horizontal="right"/>
    </xf>
    <xf numFmtId="172" fontId="42" fillId="0" borderId="22" xfId="42" applyNumberFormat="1" applyFont="1" applyFill="1" applyBorder="1" applyAlignment="1">
      <alignment horizontal="right"/>
    </xf>
    <xf numFmtId="172" fontId="44" fillId="0" borderId="15" xfId="42" applyNumberFormat="1" applyFont="1" applyBorder="1" applyAlignment="1">
      <alignment/>
    </xf>
    <xf numFmtId="172" fontId="42" fillId="0" borderId="21" xfId="42" applyNumberFormat="1" applyFont="1" applyBorder="1" applyAlignment="1">
      <alignment horizontal="right"/>
    </xf>
    <xf numFmtId="172" fontId="21" fillId="33" borderId="21" xfId="42" applyNumberFormat="1" applyFont="1" applyFill="1" applyBorder="1" applyAlignment="1">
      <alignment horizontal="right"/>
    </xf>
    <xf numFmtId="172" fontId="44" fillId="0" borderId="13" xfId="42" applyNumberFormat="1" applyFont="1" applyBorder="1" applyAlignment="1">
      <alignment/>
    </xf>
    <xf numFmtId="0" fontId="22" fillId="0" borderId="31" xfId="0" applyFont="1" applyBorder="1" applyAlignment="1">
      <alignment horizontal="left"/>
    </xf>
    <xf numFmtId="172" fontId="42" fillId="0" borderId="18" xfId="42" applyNumberFormat="1" applyFont="1" applyBorder="1" applyAlignment="1">
      <alignment horizontal="right"/>
    </xf>
    <xf numFmtId="172" fontId="21" fillId="0" borderId="18" xfId="42" applyNumberFormat="1" applyFont="1" applyBorder="1" applyAlignment="1">
      <alignment horizontal="right"/>
    </xf>
    <xf numFmtId="172" fontId="42" fillId="0" borderId="18" xfId="42" applyNumberFormat="1" applyFont="1" applyBorder="1" applyAlignment="1">
      <alignment/>
    </xf>
    <xf numFmtId="172" fontId="21" fillId="0" borderId="32" xfId="42" applyNumberFormat="1" applyFont="1" applyBorder="1" applyAlignment="1">
      <alignment horizontal="center"/>
    </xf>
    <xf numFmtId="172" fontId="21" fillId="0" borderId="33" xfId="42" applyNumberFormat="1" applyFont="1" applyBorder="1" applyAlignment="1">
      <alignment horizontal="center"/>
    </xf>
    <xf numFmtId="172" fontId="21" fillId="0" borderId="34" xfId="42" applyNumberFormat="1" applyFont="1" applyBorder="1" applyAlignment="1">
      <alignment horizontal="center"/>
    </xf>
    <xf numFmtId="3" fontId="42" fillId="0" borderId="20" xfId="0" applyNumberFormat="1" applyFont="1" applyBorder="1" applyAlignment="1">
      <alignment/>
    </xf>
    <xf numFmtId="43" fontId="42" fillId="0" borderId="20" xfId="42" applyFont="1" applyBorder="1" applyAlignment="1">
      <alignment/>
    </xf>
    <xf numFmtId="172" fontId="21" fillId="0" borderId="19" xfId="42" applyNumberFormat="1" applyFont="1" applyBorder="1" applyAlignment="1">
      <alignment horizontal="right"/>
    </xf>
    <xf numFmtId="172" fontId="21" fillId="0" borderId="0" xfId="42" applyNumberFormat="1" applyFont="1" applyBorder="1" applyAlignment="1">
      <alignment horizontal="center"/>
    </xf>
    <xf numFmtId="3" fontId="21" fillId="0" borderId="20" xfId="0" applyNumberFormat="1" applyFont="1" applyBorder="1" applyAlignment="1">
      <alignment/>
    </xf>
    <xf numFmtId="172" fontId="21" fillId="33" borderId="33" xfId="42" applyNumberFormat="1" applyFont="1" applyFill="1" applyBorder="1" applyAlignment="1">
      <alignment horizontal="center"/>
    </xf>
    <xf numFmtId="172" fontId="21" fillId="0" borderId="21" xfId="42" applyNumberFormat="1" applyFont="1" applyFill="1" applyBorder="1" applyAlignment="1">
      <alignment horizontal="center"/>
    </xf>
    <xf numFmtId="172" fontId="21" fillId="0" borderId="20" xfId="42" applyNumberFormat="1" applyFont="1" applyFill="1" applyBorder="1" applyAlignment="1">
      <alignment horizontal="center"/>
    </xf>
    <xf numFmtId="172" fontId="21" fillId="0" borderId="19" xfId="42" applyNumberFormat="1" applyFont="1" applyFill="1" applyBorder="1" applyAlignment="1">
      <alignment horizontal="center"/>
    </xf>
    <xf numFmtId="172" fontId="21" fillId="0" borderId="20" xfId="42" applyNumberFormat="1" applyFont="1" applyFill="1" applyBorder="1" applyAlignment="1">
      <alignment horizontal="right"/>
    </xf>
    <xf numFmtId="172" fontId="42" fillId="33" borderId="20" xfId="42" applyNumberFormat="1" applyFont="1" applyFill="1" applyBorder="1" applyAlignment="1">
      <alignment horizontal="right"/>
    </xf>
    <xf numFmtId="172" fontId="21" fillId="33" borderId="23" xfId="42" applyNumberFormat="1" applyFont="1" applyFill="1" applyBorder="1" applyAlignment="1">
      <alignment horizontal="center"/>
    </xf>
    <xf numFmtId="172" fontId="21" fillId="33" borderId="22" xfId="42" applyNumberFormat="1" applyFont="1" applyFill="1" applyBorder="1" applyAlignment="1">
      <alignment horizontal="center"/>
    </xf>
    <xf numFmtId="172" fontId="21" fillId="33" borderId="24" xfId="42" applyNumberFormat="1" applyFont="1" applyFill="1" applyBorder="1" applyAlignment="1">
      <alignment horizontal="center"/>
    </xf>
    <xf numFmtId="172" fontId="21" fillId="33" borderId="25" xfId="42" applyNumberFormat="1" applyFont="1" applyFill="1" applyBorder="1" applyAlignment="1">
      <alignment horizontal="center"/>
    </xf>
    <xf numFmtId="172" fontId="21" fillId="0" borderId="23" xfId="42" applyNumberFormat="1" applyFont="1" applyFill="1" applyBorder="1" applyAlignment="1">
      <alignment horizontal="center"/>
    </xf>
    <xf numFmtId="172" fontId="21" fillId="0" borderId="22" xfId="42" applyNumberFormat="1" applyFont="1" applyFill="1" applyBorder="1" applyAlignment="1">
      <alignment horizontal="center"/>
    </xf>
    <xf numFmtId="172" fontId="42" fillId="0" borderId="12" xfId="42" applyNumberFormat="1" applyFont="1" applyBorder="1" applyAlignment="1">
      <alignment horizontal="right"/>
    </xf>
    <xf numFmtId="3" fontId="42" fillId="0" borderId="19" xfId="0" applyNumberFormat="1" applyFont="1" applyBorder="1" applyAlignment="1">
      <alignment/>
    </xf>
    <xf numFmtId="172" fontId="21" fillId="0" borderId="21" xfId="42" applyNumberFormat="1" applyFont="1" applyBorder="1" applyAlignment="1">
      <alignment horizontal="right"/>
    </xf>
    <xf numFmtId="172" fontId="42" fillId="0" borderId="23" xfId="42" applyNumberFormat="1" applyFont="1" applyBorder="1" applyAlignment="1">
      <alignment horizontal="right"/>
    </xf>
    <xf numFmtId="172" fontId="42" fillId="34" borderId="30" xfId="42" applyNumberFormat="1" applyFont="1" applyFill="1" applyBorder="1" applyAlignment="1">
      <alignment horizontal="right"/>
    </xf>
    <xf numFmtId="172" fontId="21" fillId="33" borderId="22" xfId="42" applyNumberFormat="1" applyFont="1" applyFill="1" applyBorder="1" applyAlignment="1">
      <alignment horizontal="right"/>
    </xf>
    <xf numFmtId="172" fontId="21" fillId="0" borderId="0" xfId="44" applyNumberFormat="1" applyFont="1" applyBorder="1" applyAlignment="1">
      <alignment horizontal="center"/>
    </xf>
    <xf numFmtId="0" fontId="22" fillId="0" borderId="35" xfId="57" applyFont="1" applyBorder="1" applyAlignment="1">
      <alignment horizontal="left"/>
      <protection/>
    </xf>
    <xf numFmtId="0" fontId="22" fillId="0" borderId="35" xfId="0" applyFont="1" applyBorder="1" applyAlignment="1">
      <alignment horizontal="left"/>
    </xf>
    <xf numFmtId="14" fontId="22" fillId="0" borderId="35" xfId="0" applyNumberFormat="1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72" fontId="21" fillId="0" borderId="43" xfId="42" applyNumberFormat="1" applyFont="1" applyBorder="1" applyAlignment="1">
      <alignment horizontal="center"/>
    </xf>
    <xf numFmtId="172" fontId="21" fillId="0" borderId="43" xfId="42" applyNumberFormat="1" applyFont="1" applyBorder="1" applyAlignment="1">
      <alignment/>
    </xf>
    <xf numFmtId="172" fontId="21" fillId="0" borderId="17" xfId="42" applyNumberFormat="1" applyFont="1" applyBorder="1" applyAlignment="1">
      <alignment/>
    </xf>
    <xf numFmtId="172" fontId="21" fillId="0" borderId="44" xfId="42" applyNumberFormat="1" applyFont="1" applyBorder="1" applyAlignment="1">
      <alignment/>
    </xf>
    <xf numFmtId="172" fontId="21" fillId="0" borderId="33" xfId="42" applyNumberFormat="1" applyFont="1" applyBorder="1" applyAlignment="1">
      <alignment/>
    </xf>
    <xf numFmtId="172" fontId="21" fillId="0" borderId="32" xfId="42" applyNumberFormat="1" applyFont="1" applyBorder="1" applyAlignment="1">
      <alignment/>
    </xf>
    <xf numFmtId="172" fontId="21" fillId="0" borderId="34" xfId="42" applyNumberFormat="1" applyFont="1" applyBorder="1" applyAlignment="1">
      <alignment/>
    </xf>
    <xf numFmtId="1" fontId="44" fillId="0" borderId="45" xfId="58" applyNumberFormat="1" applyFont="1" applyBorder="1" applyAlignment="1">
      <alignment horizontal="center"/>
      <protection/>
    </xf>
    <xf numFmtId="0" fontId="44" fillId="34" borderId="45" xfId="58" applyFont="1" applyFill="1" applyBorder="1" applyAlignment="1">
      <alignment horizontal="center"/>
      <protection/>
    </xf>
    <xf numFmtId="0" fontId="44" fillId="34" borderId="46" xfId="58" applyFont="1" applyFill="1" applyBorder="1" applyAlignment="1">
      <alignment horizontal="center"/>
      <protection/>
    </xf>
    <xf numFmtId="0" fontId="44" fillId="0" borderId="45" xfId="58" applyFont="1" applyBorder="1" applyAlignment="1">
      <alignment horizontal="center"/>
      <protection/>
    </xf>
    <xf numFmtId="0" fontId="44" fillId="0" borderId="31" xfId="58" applyFont="1" applyBorder="1" applyAlignment="1">
      <alignment horizontal="center"/>
      <protection/>
    </xf>
    <xf numFmtId="0" fontId="44" fillId="0" borderId="47" xfId="58" applyFont="1" applyBorder="1" applyAlignment="1">
      <alignment horizontal="center" wrapText="1"/>
      <protection/>
    </xf>
    <xf numFmtId="0" fontId="22" fillId="0" borderId="48" xfId="57" applyFont="1" applyBorder="1" applyAlignment="1">
      <alignment horizontal="left"/>
      <protection/>
    </xf>
    <xf numFmtId="0" fontId="22" fillId="0" borderId="49" xfId="0" applyFont="1" applyBorder="1" applyAlignment="1">
      <alignment horizontal="left"/>
    </xf>
    <xf numFmtId="14" fontId="22" fillId="0" borderId="49" xfId="0" applyNumberFormat="1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51" xfId="0" applyFont="1" applyBorder="1" applyAlignment="1">
      <alignment horizontal="left"/>
    </xf>
    <xf numFmtId="172" fontId="21" fillId="0" borderId="52" xfId="42" applyNumberFormat="1" applyFont="1" applyBorder="1" applyAlignment="1">
      <alignment horizontal="center"/>
    </xf>
    <xf numFmtId="172" fontId="21" fillId="0" borderId="53" xfId="42" applyNumberFormat="1" applyFont="1" applyBorder="1" applyAlignment="1">
      <alignment horizontal="center"/>
    </xf>
    <xf numFmtId="172" fontId="21" fillId="0" borderId="24" xfId="42" applyNumberFormat="1" applyFont="1" applyBorder="1" applyAlignment="1">
      <alignment horizontal="center"/>
    </xf>
    <xf numFmtId="172" fontId="21" fillId="0" borderId="25" xfId="42" applyNumberFormat="1" applyFont="1" applyBorder="1" applyAlignment="1">
      <alignment horizontal="center"/>
    </xf>
    <xf numFmtId="172" fontId="21" fillId="0" borderId="54" xfId="42" applyNumberFormat="1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37" xfId="58" applyFont="1" applyBorder="1" applyAlignment="1">
      <alignment horizontal="center"/>
      <protection/>
    </xf>
    <xf numFmtId="0" fontId="44" fillId="0" borderId="38" xfId="58" applyFont="1" applyBorder="1" applyAlignment="1">
      <alignment horizontal="center"/>
      <protection/>
    </xf>
    <xf numFmtId="172" fontId="21" fillId="0" borderId="0" xfId="42" applyNumberFormat="1" applyFont="1" applyBorder="1" applyAlignment="1">
      <alignment/>
    </xf>
    <xf numFmtId="172" fontId="22" fillId="0" borderId="41" xfId="42" applyNumberFormat="1" applyFont="1" applyBorder="1" applyAlignment="1">
      <alignment horizontal="center"/>
    </xf>
    <xf numFmtId="172" fontId="22" fillId="0" borderId="57" xfId="42" applyNumberFormat="1" applyFont="1" applyBorder="1" applyAlignment="1">
      <alignment horizontal="center"/>
    </xf>
    <xf numFmtId="172" fontId="21" fillId="0" borderId="58" xfId="42" applyNumberFormat="1" applyFont="1" applyBorder="1" applyAlignment="1">
      <alignment/>
    </xf>
    <xf numFmtId="172" fontId="21" fillId="0" borderId="30" xfId="42" applyNumberFormat="1" applyFont="1" applyBorder="1" applyAlignment="1">
      <alignment/>
    </xf>
    <xf numFmtId="172" fontId="21" fillId="0" borderId="59" xfId="42" applyNumberFormat="1" applyFont="1" applyBorder="1" applyAlignment="1">
      <alignment/>
    </xf>
    <xf numFmtId="172" fontId="21" fillId="0" borderId="60" xfId="42" applyNumberFormat="1" applyFont="1" applyBorder="1" applyAlignment="1">
      <alignment/>
    </xf>
    <xf numFmtId="172" fontId="22" fillId="0" borderId="38" xfId="42" applyNumberFormat="1" applyFont="1" applyBorder="1" applyAlignment="1">
      <alignment horizontal="center"/>
    </xf>
    <xf numFmtId="172" fontId="44" fillId="0" borderId="38" xfId="42" applyNumberFormat="1" applyFont="1" applyBorder="1" applyAlignment="1">
      <alignment/>
    </xf>
    <xf numFmtId="172" fontId="42" fillId="0" borderId="10" xfId="42" applyNumberFormat="1" applyFont="1" applyBorder="1" applyAlignment="1">
      <alignment horizontal="right"/>
    </xf>
    <xf numFmtId="172" fontId="42" fillId="0" borderId="11" xfId="42" applyNumberFormat="1" applyFont="1" applyBorder="1" applyAlignment="1">
      <alignment horizontal="right"/>
    </xf>
    <xf numFmtId="172" fontId="42" fillId="0" borderId="58" xfId="42" applyNumberFormat="1" applyFont="1" applyBorder="1" applyAlignment="1">
      <alignment horizontal="right"/>
    </xf>
    <xf numFmtId="172" fontId="42" fillId="0" borderId="24" xfId="42" applyNumberFormat="1" applyFont="1" applyBorder="1" applyAlignment="1">
      <alignment horizontal="right"/>
    </xf>
    <xf numFmtId="172" fontId="42" fillId="0" borderId="25" xfId="42" applyNumberFormat="1" applyFont="1" applyBorder="1" applyAlignment="1">
      <alignment horizontal="right"/>
    </xf>
    <xf numFmtId="172" fontId="42" fillId="0" borderId="60" xfId="42" applyNumberFormat="1" applyFont="1" applyBorder="1" applyAlignment="1">
      <alignment horizontal="right"/>
    </xf>
    <xf numFmtId="172" fontId="21" fillId="0" borderId="11" xfId="42" applyNumberFormat="1" applyFont="1" applyBorder="1" applyAlignment="1">
      <alignment horizontal="right"/>
    </xf>
    <xf numFmtId="172" fontId="21" fillId="0" borderId="58" xfId="42" applyNumberFormat="1" applyFont="1" applyBorder="1" applyAlignment="1">
      <alignment horizontal="right"/>
    </xf>
    <xf numFmtId="172" fontId="21" fillId="0" borderId="60" xfId="42" applyNumberFormat="1" applyFont="1" applyBorder="1" applyAlignment="1">
      <alignment horizontal="right"/>
    </xf>
    <xf numFmtId="0" fontId="44" fillId="0" borderId="46" xfId="58" applyFont="1" applyBorder="1" applyAlignment="1">
      <alignment horizontal="center"/>
      <protection/>
    </xf>
    <xf numFmtId="0" fontId="44" fillId="34" borderId="37" xfId="58" applyFont="1" applyFill="1" applyBorder="1" applyAlignment="1">
      <alignment horizontal="center"/>
      <protection/>
    </xf>
    <xf numFmtId="0" fontId="44" fillId="34" borderId="38" xfId="58" applyFont="1" applyFill="1" applyBorder="1" applyAlignment="1">
      <alignment horizontal="center"/>
      <protection/>
    </xf>
    <xf numFmtId="0" fontId="44" fillId="0" borderId="27" xfId="58" applyFont="1" applyBorder="1" applyAlignment="1">
      <alignment horizontal="center"/>
      <protection/>
    </xf>
    <xf numFmtId="172" fontId="42" fillId="0" borderId="20" xfId="42" applyNumberFormat="1" applyFont="1" applyBorder="1" applyAlignment="1">
      <alignment wrapText="1"/>
    </xf>
    <xf numFmtId="0" fontId="44" fillId="0" borderId="15" xfId="58" applyFont="1" applyBorder="1" applyAlignment="1">
      <alignment horizontal="center"/>
      <protection/>
    </xf>
    <xf numFmtId="172" fontId="42" fillId="34" borderId="32" xfId="42" applyNumberFormat="1" applyFont="1" applyFill="1" applyBorder="1" applyAlignment="1">
      <alignment horizontal="right"/>
    </xf>
    <xf numFmtId="172" fontId="42" fillId="34" borderId="33" xfId="42" applyNumberFormat="1" applyFont="1" applyFill="1" applyBorder="1" applyAlignment="1">
      <alignment horizontal="right"/>
    </xf>
    <xf numFmtId="172" fontId="42" fillId="34" borderId="34" xfId="42" applyNumberFormat="1" applyFont="1" applyFill="1" applyBorder="1" applyAlignment="1">
      <alignment horizontal="right"/>
    </xf>
    <xf numFmtId="172" fontId="42" fillId="0" borderId="12" xfId="42" applyNumberFormat="1" applyFont="1" applyBorder="1" applyAlignment="1">
      <alignment/>
    </xf>
    <xf numFmtId="172" fontId="42" fillId="0" borderId="21" xfId="42" applyNumberFormat="1" applyFont="1" applyBorder="1" applyAlignment="1">
      <alignment/>
    </xf>
    <xf numFmtId="172" fontId="42" fillId="33" borderId="21" xfId="42" applyNumberFormat="1" applyFont="1" applyFill="1" applyBorder="1" applyAlignment="1">
      <alignment horizontal="right"/>
    </xf>
    <xf numFmtId="172" fontId="42" fillId="0" borderId="10" xfId="42" applyNumberFormat="1" applyFont="1" applyBorder="1" applyAlignment="1">
      <alignment/>
    </xf>
    <xf numFmtId="172" fontId="42" fillId="0" borderId="11" xfId="42" applyNumberFormat="1" applyFont="1" applyBorder="1" applyAlignment="1">
      <alignment/>
    </xf>
    <xf numFmtId="172" fontId="42" fillId="0" borderId="19" xfId="42" applyNumberFormat="1" applyFont="1" applyBorder="1" applyAlignment="1">
      <alignment/>
    </xf>
    <xf numFmtId="172" fontId="21" fillId="33" borderId="24" xfId="42" applyNumberFormat="1" applyFont="1" applyFill="1" applyBorder="1" applyAlignment="1">
      <alignment horizontal="right"/>
    </xf>
    <xf numFmtId="172" fontId="21" fillId="33" borderId="25" xfId="42" applyNumberFormat="1" applyFont="1" applyFill="1" applyBorder="1" applyAlignment="1">
      <alignment horizontal="right"/>
    </xf>
    <xf numFmtId="172" fontId="21" fillId="33" borderId="23" xfId="42" applyNumberFormat="1" applyFont="1" applyFill="1" applyBorder="1" applyAlignment="1">
      <alignment horizontal="right"/>
    </xf>
    <xf numFmtId="172" fontId="22" fillId="0" borderId="15" xfId="0" applyNumberFormat="1" applyFont="1" applyBorder="1" applyAlignment="1">
      <alignment/>
    </xf>
    <xf numFmtId="172" fontId="42" fillId="0" borderId="32" xfId="42" applyNumberFormat="1" applyFont="1" applyBorder="1" applyAlignment="1">
      <alignment horizontal="right"/>
    </xf>
    <xf numFmtId="172" fontId="42" fillId="0" borderId="33" xfId="42" applyNumberFormat="1" applyFont="1" applyBorder="1" applyAlignment="1">
      <alignment horizontal="right"/>
    </xf>
    <xf numFmtId="172" fontId="42" fillId="0" borderId="34" xfId="42" applyNumberFormat="1" applyFont="1" applyBorder="1" applyAlignment="1">
      <alignment horizontal="right"/>
    </xf>
    <xf numFmtId="172" fontId="42" fillId="34" borderId="58" xfId="42" applyNumberFormat="1" applyFont="1" applyFill="1" applyBorder="1" applyAlignment="1">
      <alignment horizontal="right"/>
    </xf>
    <xf numFmtId="172" fontId="42" fillId="0" borderId="19" xfId="42" applyNumberFormat="1" applyFont="1" applyFill="1" applyBorder="1" applyAlignment="1">
      <alignment horizontal="right"/>
    </xf>
    <xf numFmtId="172" fontId="42" fillId="0" borderId="24" xfId="42" applyNumberFormat="1" applyFont="1" applyFill="1" applyBorder="1" applyAlignment="1">
      <alignment horizontal="right"/>
    </xf>
    <xf numFmtId="172" fontId="42" fillId="0" borderId="25" xfId="42" applyNumberFormat="1" applyFont="1" applyFill="1" applyBorder="1" applyAlignment="1">
      <alignment horizontal="right"/>
    </xf>
    <xf numFmtId="172" fontId="42" fillId="34" borderId="60" xfId="42" applyNumberFormat="1" applyFont="1" applyFill="1" applyBorder="1" applyAlignment="1">
      <alignment horizontal="right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44" fillId="0" borderId="61" xfId="58" applyFont="1" applyBorder="1" applyAlignment="1">
      <alignment horizontal="center"/>
      <protection/>
    </xf>
    <xf numFmtId="0" fontId="44" fillId="0" borderId="62" xfId="58" applyFont="1" applyBorder="1" applyAlignment="1">
      <alignment horizontal="center"/>
      <protection/>
    </xf>
    <xf numFmtId="0" fontId="44" fillId="34" borderId="61" xfId="58" applyFont="1" applyFill="1" applyBorder="1" applyAlignment="1">
      <alignment horizontal="center"/>
      <protection/>
    </xf>
    <xf numFmtId="0" fontId="44" fillId="34" borderId="62" xfId="58" applyFont="1" applyFill="1" applyBorder="1" applyAlignment="1">
      <alignment horizontal="center"/>
      <protection/>
    </xf>
    <xf numFmtId="1" fontId="44" fillId="0" borderId="29" xfId="58" applyNumberFormat="1" applyFont="1" applyBorder="1" applyAlignment="1">
      <alignment horizontal="center"/>
      <protection/>
    </xf>
    <xf numFmtId="0" fontId="44" fillId="0" borderId="29" xfId="58" applyFont="1" applyBorder="1" applyAlignment="1">
      <alignment horizontal="center"/>
      <protection/>
    </xf>
    <xf numFmtId="1" fontId="44" fillId="0" borderId="46" xfId="58" applyNumberFormat="1" applyFont="1" applyBorder="1" applyAlignment="1">
      <alignment horizontal="center"/>
      <protection/>
    </xf>
    <xf numFmtId="172" fontId="42" fillId="0" borderId="21" xfId="42" applyNumberFormat="1" applyFont="1" applyFill="1" applyBorder="1" applyAlignment="1">
      <alignment horizontal="right"/>
    </xf>
    <xf numFmtId="172" fontId="42" fillId="33" borderId="19" xfId="42" applyNumberFormat="1" applyFont="1" applyFill="1" applyBorder="1" applyAlignment="1">
      <alignment horizontal="right"/>
    </xf>
    <xf numFmtId="172" fontId="22" fillId="0" borderId="48" xfId="0" applyNumberFormat="1" applyFont="1" applyBorder="1" applyAlignment="1">
      <alignment/>
    </xf>
    <xf numFmtId="172" fontId="22" fillId="0" borderId="43" xfId="0" applyNumberFormat="1" applyFont="1" applyBorder="1" applyAlignment="1">
      <alignment/>
    </xf>
    <xf numFmtId="172" fontId="22" fillId="0" borderId="49" xfId="0" applyNumberFormat="1" applyFont="1" applyBorder="1" applyAlignment="1">
      <alignment/>
    </xf>
    <xf numFmtId="172" fontId="22" fillId="0" borderId="64" xfId="0" applyNumberFormat="1" applyFont="1" applyBorder="1" applyAlignment="1">
      <alignment/>
    </xf>
    <xf numFmtId="172" fontId="22" fillId="0" borderId="51" xfId="0" applyNumberFormat="1" applyFont="1" applyBorder="1" applyAlignment="1">
      <alignment/>
    </xf>
    <xf numFmtId="172" fontId="22" fillId="0" borderId="65" xfId="0" applyNumberFormat="1" applyFont="1" applyBorder="1" applyAlignment="1">
      <alignment/>
    </xf>
    <xf numFmtId="0" fontId="22" fillId="0" borderId="16" xfId="57" applyFont="1" applyBorder="1" applyAlignment="1">
      <alignment horizontal="left"/>
      <protection/>
    </xf>
    <xf numFmtId="0" fontId="22" fillId="0" borderId="66" xfId="0" applyFont="1" applyBorder="1" applyAlignment="1">
      <alignment horizontal="left"/>
    </xf>
    <xf numFmtId="0" fontId="22" fillId="0" borderId="36" xfId="57" applyFont="1" applyBorder="1" applyAlignment="1">
      <alignment horizontal="left"/>
      <protection/>
    </xf>
    <xf numFmtId="0" fontId="22" fillId="0" borderId="14" xfId="0" applyFont="1" applyBorder="1" applyAlignment="1">
      <alignment horizontal="center"/>
    </xf>
    <xf numFmtId="0" fontId="44" fillId="0" borderId="15" xfId="58" applyFont="1" applyBorder="1" applyAlignment="1">
      <alignment horizontal="center" wrapText="1"/>
      <protection/>
    </xf>
    <xf numFmtId="172" fontId="21" fillId="0" borderId="21" xfId="42" applyNumberFormat="1" applyFont="1" applyFill="1" applyBorder="1" applyAlignment="1">
      <alignment horizontal="right"/>
    </xf>
    <xf numFmtId="172" fontId="42" fillId="0" borderId="23" xfId="42" applyNumberFormat="1" applyFont="1" applyFill="1" applyBorder="1" applyAlignment="1">
      <alignment horizontal="right"/>
    </xf>
    <xf numFmtId="172" fontId="21" fillId="0" borderId="32" xfId="42" applyNumberFormat="1" applyFont="1" applyBorder="1" applyAlignment="1">
      <alignment horizontal="right"/>
    </xf>
    <xf numFmtId="172" fontId="21" fillId="0" borderId="33" xfId="42" applyNumberFormat="1" applyFont="1" applyBorder="1" applyAlignment="1">
      <alignment horizontal="right"/>
    </xf>
    <xf numFmtId="172" fontId="21" fillId="0" borderId="34" xfId="42" applyNumberFormat="1" applyFont="1" applyBorder="1" applyAlignment="1">
      <alignment horizontal="right"/>
    </xf>
    <xf numFmtId="3" fontId="42" fillId="0" borderId="21" xfId="0" applyNumberFormat="1" applyFont="1" applyBorder="1" applyAlignment="1">
      <alignment/>
    </xf>
    <xf numFmtId="172" fontId="42" fillId="34" borderId="11" xfId="42" applyNumberFormat="1" applyFont="1" applyFill="1" applyBorder="1" applyAlignment="1">
      <alignment horizontal="right"/>
    </xf>
    <xf numFmtId="43" fontId="42" fillId="0" borderId="19" xfId="42" applyFont="1" applyBorder="1" applyAlignment="1">
      <alignment/>
    </xf>
    <xf numFmtId="3" fontId="21" fillId="0" borderId="19" xfId="0" applyNumberFormat="1" applyFont="1" applyBorder="1" applyAlignment="1">
      <alignment/>
    </xf>
    <xf numFmtId="172" fontId="21" fillId="0" borderId="58" xfId="42" applyNumberFormat="1" applyFont="1" applyBorder="1" applyAlignment="1">
      <alignment horizontal="center"/>
    </xf>
    <xf numFmtId="172" fontId="21" fillId="0" borderId="30" xfId="42" applyNumberFormat="1" applyFont="1" applyBorder="1" applyAlignment="1">
      <alignment horizontal="center"/>
    </xf>
    <xf numFmtId="172" fontId="21" fillId="0" borderId="60" xfId="42" applyNumberFormat="1" applyFont="1" applyBorder="1" applyAlignment="1">
      <alignment horizontal="center"/>
    </xf>
    <xf numFmtId="172" fontId="21" fillId="0" borderId="24" xfId="42" applyNumberFormat="1" applyFont="1" applyFill="1" applyBorder="1" applyAlignment="1">
      <alignment horizontal="center"/>
    </xf>
    <xf numFmtId="172" fontId="21" fillId="0" borderId="25" xfId="42" applyNumberFormat="1" applyFont="1" applyFill="1" applyBorder="1" applyAlignment="1">
      <alignment horizontal="center"/>
    </xf>
    <xf numFmtId="172" fontId="22" fillId="0" borderId="67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43" fontId="40" fillId="0" borderId="19" xfId="42" applyFont="1" applyBorder="1" applyAlignment="1">
      <alignment/>
    </xf>
    <xf numFmtId="43" fontId="40" fillId="0" borderId="20" xfId="42" applyFont="1" applyBorder="1" applyAlignment="1">
      <alignment/>
    </xf>
    <xf numFmtId="43" fontId="40" fillId="0" borderId="30" xfId="42" applyFont="1" applyBorder="1" applyAlignment="1">
      <alignment/>
    </xf>
    <xf numFmtId="43" fontId="40" fillId="0" borderId="33" xfId="42" applyFont="1" applyBorder="1" applyAlignment="1">
      <alignment/>
    </xf>
    <xf numFmtId="43" fontId="40" fillId="0" borderId="19" xfId="42" applyFont="1" applyFill="1" applyBorder="1" applyAlignment="1">
      <alignment/>
    </xf>
    <xf numFmtId="43" fontId="40" fillId="0" borderId="20" xfId="42" applyFont="1" applyFill="1" applyBorder="1" applyAlignment="1">
      <alignment/>
    </xf>
    <xf numFmtId="43" fontId="40" fillId="0" borderId="30" xfId="42" applyFont="1" applyFill="1" applyBorder="1" applyAlignment="1">
      <alignment/>
    </xf>
    <xf numFmtId="43" fontId="0" fillId="0" borderId="32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68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30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33" xfId="42" applyFont="1" applyBorder="1" applyAlignment="1">
      <alignment/>
    </xf>
    <xf numFmtId="43" fontId="0" fillId="0" borderId="21" xfId="42" applyFont="1" applyBorder="1" applyAlignment="1">
      <alignment/>
    </xf>
    <xf numFmtId="43" fontId="40" fillId="0" borderId="24" xfId="42" applyFont="1" applyBorder="1" applyAlignment="1">
      <alignment/>
    </xf>
    <xf numFmtId="43" fontId="40" fillId="0" borderId="25" xfId="42" applyFont="1" applyBorder="1" applyAlignment="1">
      <alignment/>
    </xf>
    <xf numFmtId="43" fontId="40" fillId="0" borderId="60" xfId="42" applyFont="1" applyBorder="1" applyAlignment="1">
      <alignment/>
    </xf>
    <xf numFmtId="43" fontId="40" fillId="0" borderId="54" xfId="42" applyFont="1" applyBorder="1" applyAlignment="1">
      <alignment/>
    </xf>
    <xf numFmtId="43" fontId="40" fillId="0" borderId="59" xfId="42" applyFont="1" applyBorder="1" applyAlignment="1">
      <alignment/>
    </xf>
    <xf numFmtId="43" fontId="0" fillId="0" borderId="24" xfId="42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60" xfId="42" applyFont="1" applyBorder="1" applyAlignment="1">
      <alignment/>
    </xf>
    <xf numFmtId="0" fontId="0" fillId="0" borderId="20" xfId="0" applyBorder="1" applyAlignment="1">
      <alignment/>
    </xf>
    <xf numFmtId="0" fontId="40" fillId="0" borderId="20" xfId="0" applyFont="1" applyBorder="1" applyAlignment="1">
      <alignment/>
    </xf>
    <xf numFmtId="171" fontId="0" fillId="0" borderId="0" xfId="0" applyNumberFormat="1" applyAlignment="1">
      <alignment/>
    </xf>
    <xf numFmtId="0" fontId="44" fillId="0" borderId="29" xfId="57" applyFont="1" applyBorder="1" applyAlignment="1">
      <alignment horizontal="center"/>
      <protection/>
    </xf>
    <xf numFmtId="0" fontId="44" fillId="0" borderId="28" xfId="57" applyFont="1" applyBorder="1" applyAlignment="1">
      <alignment horizontal="center"/>
      <protection/>
    </xf>
    <xf numFmtId="0" fontId="44" fillId="0" borderId="26" xfId="57" applyFont="1" applyBorder="1" applyAlignment="1">
      <alignment horizontal="center"/>
      <protection/>
    </xf>
    <xf numFmtId="0" fontId="44" fillId="0" borderId="26" xfId="58" applyFont="1" applyBorder="1" applyAlignment="1">
      <alignment horizontal="center"/>
      <protection/>
    </xf>
    <xf numFmtId="0" fontId="44" fillId="0" borderId="29" xfId="58" applyFont="1" applyBorder="1" applyAlignment="1">
      <alignment horizontal="center"/>
      <protection/>
    </xf>
    <xf numFmtId="0" fontId="44" fillId="0" borderId="28" xfId="58" applyFont="1" applyBorder="1" applyAlignment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31" xfId="58" applyFont="1" applyBorder="1" applyAlignment="1">
      <alignment horizontal="center"/>
      <protection/>
    </xf>
    <xf numFmtId="0" fontId="44" fillId="0" borderId="63" xfId="58" applyFont="1" applyBorder="1" applyAlignment="1">
      <alignment horizontal="center"/>
      <protection/>
    </xf>
    <xf numFmtId="0" fontId="45" fillId="0" borderId="0" xfId="0" applyFont="1" applyAlignment="1">
      <alignment horizontal="center" vertical="center"/>
    </xf>
    <xf numFmtId="0" fontId="44" fillId="0" borderId="31" xfId="57" applyFont="1" applyBorder="1" applyAlignment="1">
      <alignment horizontal="center"/>
      <protection/>
    </xf>
    <xf numFmtId="0" fontId="44" fillId="0" borderId="46" xfId="57" applyFont="1" applyBorder="1" applyAlignment="1">
      <alignment horizontal="center"/>
      <protection/>
    </xf>
    <xf numFmtId="0" fontId="44" fillId="0" borderId="63" xfId="57" applyFont="1" applyBorder="1" applyAlignment="1">
      <alignment horizontal="center"/>
      <protection/>
    </xf>
    <xf numFmtId="43" fontId="46" fillId="0" borderId="31" xfId="42" applyFont="1" applyBorder="1" applyAlignment="1">
      <alignment horizontal="center" vertical="center"/>
    </xf>
    <xf numFmtId="43" fontId="46" fillId="0" borderId="46" xfId="42" applyFont="1" applyBorder="1" applyAlignment="1">
      <alignment horizontal="center" vertical="center"/>
    </xf>
    <xf numFmtId="43" fontId="46" fillId="0" borderId="63" xfId="42" applyFont="1" applyBorder="1" applyAlignment="1">
      <alignment horizontal="center" vertical="center"/>
    </xf>
    <xf numFmtId="43" fontId="46" fillId="0" borderId="69" xfId="42" applyFont="1" applyBorder="1" applyAlignment="1">
      <alignment horizontal="center" vertical="center"/>
    </xf>
    <xf numFmtId="43" fontId="46" fillId="0" borderId="0" xfId="42" applyFont="1" applyBorder="1" applyAlignment="1">
      <alignment horizontal="center" vertical="center"/>
    </xf>
    <xf numFmtId="43" fontId="46" fillId="0" borderId="70" xfId="42" applyFont="1" applyBorder="1" applyAlignment="1">
      <alignment horizontal="center" vertical="center"/>
    </xf>
    <xf numFmtId="43" fontId="40" fillId="0" borderId="33" xfId="42" applyFont="1" applyBorder="1" applyAlignment="1">
      <alignment horizontal="center" vertical="center"/>
    </xf>
    <xf numFmtId="43" fontId="40" fillId="0" borderId="10" xfId="42" applyFont="1" applyBorder="1" applyAlignment="1">
      <alignment horizontal="center"/>
    </xf>
    <xf numFmtId="43" fontId="40" fillId="0" borderId="11" xfId="42" applyFont="1" applyBorder="1" applyAlignment="1">
      <alignment horizontal="center"/>
    </xf>
    <xf numFmtId="43" fontId="40" fillId="0" borderId="58" xfId="42" applyFont="1" applyBorder="1" applyAlignment="1">
      <alignment horizontal="center"/>
    </xf>
    <xf numFmtId="43" fontId="40" fillId="0" borderId="44" xfId="42" applyFont="1" applyBorder="1" applyAlignment="1">
      <alignment horizontal="center"/>
    </xf>
    <xf numFmtId="43" fontId="40" fillId="0" borderId="31" xfId="42" applyFont="1" applyBorder="1" applyAlignment="1">
      <alignment horizontal="center"/>
    </xf>
    <xf numFmtId="43" fontId="40" fillId="0" borderId="46" xfId="42" applyFont="1" applyBorder="1" applyAlignment="1">
      <alignment horizontal="center"/>
    </xf>
    <xf numFmtId="43" fontId="40" fillId="0" borderId="63" xfId="42" applyFont="1" applyBorder="1" applyAlignment="1">
      <alignment horizontal="center"/>
    </xf>
    <xf numFmtId="43" fontId="40" fillId="0" borderId="20" xfId="42" applyFont="1" applyBorder="1" applyAlignment="1">
      <alignment horizontal="center"/>
    </xf>
    <xf numFmtId="43" fontId="40" fillId="0" borderId="33" xfId="42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6"/>
  <sheetViews>
    <sheetView tabSelected="1" zoomScale="70" zoomScaleNormal="70" zoomScalePageLayoutView="0" workbookViewId="0" topLeftCell="A1">
      <selection activeCell="AN8" sqref="AN8"/>
    </sheetView>
  </sheetViews>
  <sheetFormatPr defaultColWidth="17.140625" defaultRowHeight="15"/>
  <cols>
    <col min="1" max="1" width="17.140625" style="12" customWidth="1"/>
    <col min="2" max="4" width="14.28125" style="13" customWidth="1"/>
    <col min="5" max="37" width="14.28125" style="11" customWidth="1"/>
    <col min="38" max="40" width="15.7109375" style="12" customWidth="1"/>
    <col min="41" max="16384" width="17.140625" style="11" customWidth="1"/>
  </cols>
  <sheetData>
    <row r="2" spans="1:18" ht="18.75">
      <c r="A2" s="14"/>
      <c r="B2" s="17"/>
      <c r="C2" s="17"/>
      <c r="D2" s="17"/>
      <c r="P2" s="25"/>
      <c r="R2" s="25"/>
    </row>
    <row r="3" spans="1:13" ht="23.25" thickBot="1">
      <c r="A3" s="14"/>
      <c r="B3" s="268" t="s">
        <v>61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2:40" s="12" customFormat="1" ht="19.5" thickBot="1">
      <c r="B4" s="257" t="s">
        <v>0</v>
      </c>
      <c r="C4" s="258"/>
      <c r="D4" s="259"/>
      <c r="E4" s="260" t="s">
        <v>1</v>
      </c>
      <c r="F4" s="260"/>
      <c r="G4" s="261"/>
      <c r="H4" s="262" t="s">
        <v>2</v>
      </c>
      <c r="I4" s="260"/>
      <c r="J4" s="261"/>
      <c r="K4" s="263" t="s">
        <v>3</v>
      </c>
      <c r="L4" s="264"/>
      <c r="M4" s="265"/>
      <c r="N4" s="263" t="s">
        <v>4</v>
      </c>
      <c r="O4" s="264"/>
      <c r="P4" s="265"/>
      <c r="Q4" s="263" t="s">
        <v>5</v>
      </c>
      <c r="R4" s="264"/>
      <c r="S4" s="265"/>
      <c r="T4" s="254" t="s">
        <v>50</v>
      </c>
      <c r="U4" s="255"/>
      <c r="V4" s="256"/>
      <c r="W4" s="251" t="s">
        <v>51</v>
      </c>
      <c r="X4" s="251"/>
      <c r="Y4" s="252"/>
      <c r="Z4" s="253" t="s">
        <v>52</v>
      </c>
      <c r="AA4" s="251"/>
      <c r="AB4" s="252"/>
      <c r="AC4" s="253" t="s">
        <v>53</v>
      </c>
      <c r="AD4" s="251"/>
      <c r="AE4" s="252"/>
      <c r="AF4" s="253" t="s">
        <v>54</v>
      </c>
      <c r="AG4" s="251"/>
      <c r="AH4" s="252"/>
      <c r="AI4" s="253" t="s">
        <v>55</v>
      </c>
      <c r="AJ4" s="251"/>
      <c r="AK4" s="252"/>
      <c r="AL4" s="266" t="s">
        <v>6</v>
      </c>
      <c r="AM4" s="267"/>
      <c r="AN4" s="43" t="s">
        <v>57</v>
      </c>
    </row>
    <row r="5" spans="1:40" s="100" customFormat="1" ht="19.5" thickBot="1">
      <c r="A5" s="65" t="s">
        <v>8</v>
      </c>
      <c r="B5" s="101" t="s">
        <v>9</v>
      </c>
      <c r="C5" s="102" t="s">
        <v>10</v>
      </c>
      <c r="D5" s="103" t="s">
        <v>6</v>
      </c>
      <c r="E5" s="101" t="s">
        <v>9</v>
      </c>
      <c r="F5" s="203" t="s">
        <v>10</v>
      </c>
      <c r="G5" s="103" t="s">
        <v>6</v>
      </c>
      <c r="H5" s="101" t="s">
        <v>9</v>
      </c>
      <c r="I5" s="203" t="s">
        <v>10</v>
      </c>
      <c r="J5" s="103" t="s">
        <v>6</v>
      </c>
      <c r="K5" s="101" t="s">
        <v>9</v>
      </c>
      <c r="L5" s="203" t="s">
        <v>10</v>
      </c>
      <c r="M5" s="103" t="s">
        <v>6</v>
      </c>
      <c r="N5" s="101" t="s">
        <v>9</v>
      </c>
      <c r="O5" s="203" t="s">
        <v>10</v>
      </c>
      <c r="P5" s="103" t="s">
        <v>6</v>
      </c>
      <c r="Q5" s="101" t="s">
        <v>9</v>
      </c>
      <c r="R5" s="203" t="s">
        <v>10</v>
      </c>
      <c r="S5" s="103" t="s">
        <v>6</v>
      </c>
      <c r="T5" s="49" t="s">
        <v>9</v>
      </c>
      <c r="U5" s="134" t="s">
        <v>10</v>
      </c>
      <c r="V5" s="135" t="s">
        <v>6</v>
      </c>
      <c r="W5" s="44" t="s">
        <v>9</v>
      </c>
      <c r="X5" s="190" t="s">
        <v>10</v>
      </c>
      <c r="Y5" s="156" t="s">
        <v>6</v>
      </c>
      <c r="Z5" s="46" t="s">
        <v>9</v>
      </c>
      <c r="AA5" s="47" t="s">
        <v>10</v>
      </c>
      <c r="AB5" s="156" t="s">
        <v>6</v>
      </c>
      <c r="AC5" s="48" t="s">
        <v>56</v>
      </c>
      <c r="AD5" s="189" t="s">
        <v>10</v>
      </c>
      <c r="AE5" s="156" t="s">
        <v>6</v>
      </c>
      <c r="AF5" s="44" t="s">
        <v>9</v>
      </c>
      <c r="AG5" s="190" t="s">
        <v>10</v>
      </c>
      <c r="AH5" s="156" t="s">
        <v>6</v>
      </c>
      <c r="AI5" s="46" t="s">
        <v>9</v>
      </c>
      <c r="AJ5" s="47" t="s">
        <v>10</v>
      </c>
      <c r="AK5" s="156" t="s">
        <v>6</v>
      </c>
      <c r="AL5" s="159" t="s">
        <v>9</v>
      </c>
      <c r="AM5" s="159" t="s">
        <v>10</v>
      </c>
      <c r="AN5" s="204" t="s">
        <v>6</v>
      </c>
    </row>
    <row r="6" spans="1:40" ht="18.75">
      <c r="A6" s="200" t="s">
        <v>11</v>
      </c>
      <c r="B6" s="5">
        <v>160588</v>
      </c>
      <c r="C6" s="6">
        <v>148261</v>
      </c>
      <c r="D6" s="214">
        <f aca="true" t="shared" si="0" ref="D6:D37">B6+C6</f>
        <v>308849</v>
      </c>
      <c r="E6" s="7">
        <v>156898</v>
      </c>
      <c r="F6" s="20">
        <v>156493</v>
      </c>
      <c r="G6" s="69">
        <f aca="true" t="shared" si="1" ref="G6:G37">E6+F6</f>
        <v>313391</v>
      </c>
      <c r="H6" s="5">
        <v>182090</v>
      </c>
      <c r="I6" s="6">
        <v>178266</v>
      </c>
      <c r="J6" s="214">
        <f aca="true" t="shared" si="2" ref="J6:J37">H6+I6</f>
        <v>360356</v>
      </c>
      <c r="K6" s="7">
        <v>184817</v>
      </c>
      <c r="L6" s="20">
        <v>181923</v>
      </c>
      <c r="M6" s="69">
        <f aca="true" t="shared" si="3" ref="M6:M37">K6+L6</f>
        <v>366740</v>
      </c>
      <c r="N6" s="5">
        <v>169015</v>
      </c>
      <c r="O6" s="6">
        <v>171324</v>
      </c>
      <c r="P6" s="214">
        <f aca="true" t="shared" si="4" ref="P6:P37">N6+O6</f>
        <v>340339</v>
      </c>
      <c r="Q6" s="7">
        <v>182765</v>
      </c>
      <c r="R6" s="20">
        <v>173885</v>
      </c>
      <c r="S6" s="69">
        <f aca="true" t="shared" si="5" ref="S6:S37">Q6+R6</f>
        <v>356650</v>
      </c>
      <c r="T6" s="145">
        <v>174017</v>
      </c>
      <c r="U6" s="146">
        <v>177397</v>
      </c>
      <c r="V6" s="147">
        <f>T6+U6</f>
        <v>351414</v>
      </c>
      <c r="W6" s="89">
        <v>168306</v>
      </c>
      <c r="X6" s="67">
        <v>168351</v>
      </c>
      <c r="Y6" s="207">
        <f>SUM(W6+X6)</f>
        <v>336657</v>
      </c>
      <c r="Z6" s="145">
        <v>178603</v>
      </c>
      <c r="AA6" s="211">
        <v>172806</v>
      </c>
      <c r="AB6" s="176">
        <f>SUM(Z6+AA6)</f>
        <v>351409</v>
      </c>
      <c r="AC6" s="163">
        <v>192305</v>
      </c>
      <c r="AD6" s="68">
        <v>178479</v>
      </c>
      <c r="AE6" s="173">
        <f>SUM(AC6+AD6)</f>
        <v>370784</v>
      </c>
      <c r="AF6" s="166">
        <v>187708</v>
      </c>
      <c r="AG6" s="167">
        <v>187516</v>
      </c>
      <c r="AH6" s="147">
        <f>SUM(AF6+AG6)</f>
        <v>375224</v>
      </c>
      <c r="AI6" s="163">
        <v>201034</v>
      </c>
      <c r="AJ6" s="68">
        <v>212300</v>
      </c>
      <c r="AK6" s="160">
        <f>AI6+AJ6</f>
        <v>413334</v>
      </c>
      <c r="AL6" s="219">
        <f>B6+E6+H6+K6+N6+Q6+T6+W6+Z6+AC6+AF6+AI6</f>
        <v>2138146</v>
      </c>
      <c r="AM6" s="195">
        <f>C6+F6+I6+L6+O6+R6+U6+X6+AA6+AD6+AG6+AJ6</f>
        <v>2107001</v>
      </c>
      <c r="AN6" s="194">
        <f>AL6+AM6</f>
        <v>4245147</v>
      </c>
    </row>
    <row r="7" spans="1:40" ht="18.75">
      <c r="A7" s="97" t="s">
        <v>12</v>
      </c>
      <c r="B7" s="26">
        <v>141561</v>
      </c>
      <c r="C7" s="27">
        <v>125077</v>
      </c>
      <c r="D7" s="215">
        <f t="shared" si="0"/>
        <v>266638</v>
      </c>
      <c r="E7" s="28">
        <v>134656</v>
      </c>
      <c r="F7" s="27">
        <v>134180</v>
      </c>
      <c r="G7" s="70">
        <f t="shared" si="1"/>
        <v>268836</v>
      </c>
      <c r="H7" s="26">
        <v>158229</v>
      </c>
      <c r="I7" s="27">
        <v>163515</v>
      </c>
      <c r="J7" s="215">
        <f t="shared" si="2"/>
        <v>321744</v>
      </c>
      <c r="K7" s="28">
        <v>161070</v>
      </c>
      <c r="L7" s="27">
        <v>157949</v>
      </c>
      <c r="M7" s="70">
        <f t="shared" si="3"/>
        <v>319019</v>
      </c>
      <c r="N7" s="26">
        <v>154131</v>
      </c>
      <c r="O7" s="27">
        <v>152451</v>
      </c>
      <c r="P7" s="215">
        <f t="shared" si="4"/>
        <v>306582</v>
      </c>
      <c r="Q7" s="28">
        <v>140681</v>
      </c>
      <c r="R7" s="27">
        <v>141918</v>
      </c>
      <c r="S7" s="70">
        <f t="shared" si="5"/>
        <v>282599</v>
      </c>
      <c r="T7" s="50">
        <v>165991</v>
      </c>
      <c r="U7" s="51">
        <v>160562</v>
      </c>
      <c r="V7" s="52">
        <f aca="true" t="shared" si="6" ref="V7:V36">T7+U7</f>
        <v>326553</v>
      </c>
      <c r="W7" s="62">
        <v>174061</v>
      </c>
      <c r="X7" s="51">
        <v>173125</v>
      </c>
      <c r="Y7" s="208">
        <f aca="true" t="shared" si="7" ref="Y7:Y36">SUM(W7+X7)</f>
        <v>347186</v>
      </c>
      <c r="Z7" s="50">
        <v>164929</v>
      </c>
      <c r="AA7" s="51">
        <v>166297</v>
      </c>
      <c r="AB7" s="93">
        <f aca="true" t="shared" si="8" ref="AB7:AB36">SUM(Z7+AA7)</f>
        <v>331226</v>
      </c>
      <c r="AC7" s="164">
        <v>180883</v>
      </c>
      <c r="AD7" s="55">
        <v>178462</v>
      </c>
      <c r="AE7" s="174">
        <f aca="true" t="shared" si="9" ref="AE7:AE36">SUM(AC7+AD7)</f>
        <v>359345</v>
      </c>
      <c r="AF7" s="168">
        <v>178491</v>
      </c>
      <c r="AG7" s="55">
        <v>178033</v>
      </c>
      <c r="AH7" s="52">
        <f aca="true" t="shared" si="10" ref="AH7:AH36">SUM(AF7+AG7)</f>
        <v>356524</v>
      </c>
      <c r="AI7" s="164">
        <v>176612</v>
      </c>
      <c r="AJ7" s="55">
        <v>200219</v>
      </c>
      <c r="AK7" s="161">
        <f aca="true" t="shared" si="11" ref="AK7:AK36">AI7+AJ7</f>
        <v>376831</v>
      </c>
      <c r="AL7" s="196">
        <f aca="true" t="shared" si="12" ref="AL7:AL37">B7+E7+H7+K7+N7+Q7+T7+W7+Z7+AC7+AF7+AI7</f>
        <v>1931295</v>
      </c>
      <c r="AM7" s="197">
        <f aca="true" t="shared" si="13" ref="AM7:AM37">C7+F7+I7+L7+O7+R7+U7+X7+AA7+AD7+AG7+AJ7</f>
        <v>1931788</v>
      </c>
      <c r="AN7" s="196">
        <f aca="true" t="shared" si="14" ref="AN7:AN37">AL7+AM7</f>
        <v>3863083</v>
      </c>
    </row>
    <row r="8" spans="1:40" ht="18.75">
      <c r="A8" s="97" t="s">
        <v>14</v>
      </c>
      <c r="B8" s="26">
        <v>36959</v>
      </c>
      <c r="C8" s="27">
        <v>38825</v>
      </c>
      <c r="D8" s="215">
        <f t="shared" si="0"/>
        <v>75784</v>
      </c>
      <c r="E8" s="28">
        <v>38853</v>
      </c>
      <c r="F8" s="27">
        <v>39000</v>
      </c>
      <c r="G8" s="70">
        <f t="shared" si="1"/>
        <v>77853</v>
      </c>
      <c r="H8" s="26">
        <v>42530</v>
      </c>
      <c r="I8" s="27">
        <v>42161</v>
      </c>
      <c r="J8" s="215">
        <f t="shared" si="2"/>
        <v>84691</v>
      </c>
      <c r="K8" s="28">
        <v>45363</v>
      </c>
      <c r="L8" s="27">
        <v>46522</v>
      </c>
      <c r="M8" s="70">
        <f t="shared" si="3"/>
        <v>91885</v>
      </c>
      <c r="N8" s="26">
        <v>44621</v>
      </c>
      <c r="O8" s="27">
        <v>44352</v>
      </c>
      <c r="P8" s="215">
        <f t="shared" si="4"/>
        <v>88973</v>
      </c>
      <c r="Q8" s="28">
        <v>42475</v>
      </c>
      <c r="R8" s="27">
        <v>41502</v>
      </c>
      <c r="S8" s="70">
        <f t="shared" si="5"/>
        <v>83977</v>
      </c>
      <c r="T8" s="50">
        <v>41937</v>
      </c>
      <c r="U8" s="51">
        <v>44272</v>
      </c>
      <c r="V8" s="52">
        <f t="shared" si="6"/>
        <v>86209</v>
      </c>
      <c r="W8" s="62">
        <v>43525</v>
      </c>
      <c r="X8" s="51">
        <v>46213</v>
      </c>
      <c r="Y8" s="208">
        <f t="shared" si="7"/>
        <v>89738</v>
      </c>
      <c r="Z8" s="50">
        <v>46014</v>
      </c>
      <c r="AA8" s="51">
        <v>42536</v>
      </c>
      <c r="AB8" s="93">
        <f t="shared" si="8"/>
        <v>88550</v>
      </c>
      <c r="AC8" s="164">
        <v>50010</v>
      </c>
      <c r="AD8" s="55">
        <v>50486</v>
      </c>
      <c r="AE8" s="174">
        <f t="shared" si="9"/>
        <v>100496</v>
      </c>
      <c r="AF8" s="168">
        <v>47723</v>
      </c>
      <c r="AG8" s="55">
        <v>48140</v>
      </c>
      <c r="AH8" s="52">
        <f t="shared" si="10"/>
        <v>95863</v>
      </c>
      <c r="AI8" s="164">
        <v>58058</v>
      </c>
      <c r="AJ8" s="55">
        <v>50901</v>
      </c>
      <c r="AK8" s="161">
        <f t="shared" si="11"/>
        <v>108959</v>
      </c>
      <c r="AL8" s="196">
        <f t="shared" si="12"/>
        <v>538068</v>
      </c>
      <c r="AM8" s="197">
        <f t="shared" si="13"/>
        <v>534910</v>
      </c>
      <c r="AN8" s="196">
        <f t="shared" si="14"/>
        <v>1072978</v>
      </c>
    </row>
    <row r="9" spans="1:40" ht="18.75">
      <c r="A9" s="97" t="s">
        <v>13</v>
      </c>
      <c r="B9" s="26">
        <v>10697</v>
      </c>
      <c r="C9" s="27">
        <v>10940</v>
      </c>
      <c r="D9" s="215">
        <f t="shared" si="0"/>
        <v>21637</v>
      </c>
      <c r="E9" s="32">
        <v>11189</v>
      </c>
      <c r="F9" s="33">
        <v>11381</v>
      </c>
      <c r="G9" s="70">
        <f t="shared" si="1"/>
        <v>22570</v>
      </c>
      <c r="H9" s="34">
        <v>16211</v>
      </c>
      <c r="I9" s="33">
        <v>15249</v>
      </c>
      <c r="J9" s="215">
        <f t="shared" si="2"/>
        <v>31460</v>
      </c>
      <c r="K9" s="28">
        <v>15949</v>
      </c>
      <c r="L9" s="27">
        <v>16331</v>
      </c>
      <c r="M9" s="70">
        <f t="shared" si="3"/>
        <v>32280</v>
      </c>
      <c r="N9" s="34">
        <v>15168</v>
      </c>
      <c r="O9" s="33">
        <v>15573</v>
      </c>
      <c r="P9" s="215">
        <f t="shared" si="4"/>
        <v>30741</v>
      </c>
      <c r="Q9" s="28">
        <v>17008</v>
      </c>
      <c r="R9" s="27">
        <v>12469</v>
      </c>
      <c r="S9" s="70">
        <f t="shared" si="5"/>
        <v>29477</v>
      </c>
      <c r="T9" s="50">
        <v>17757</v>
      </c>
      <c r="U9" s="51">
        <v>17154</v>
      </c>
      <c r="V9" s="52">
        <f t="shared" si="6"/>
        <v>34911</v>
      </c>
      <c r="W9" s="62">
        <v>20905</v>
      </c>
      <c r="X9" s="51">
        <v>18514</v>
      </c>
      <c r="Y9" s="208">
        <f t="shared" si="7"/>
        <v>39419</v>
      </c>
      <c r="Z9" s="50">
        <v>18849</v>
      </c>
      <c r="AA9" s="51">
        <v>19798</v>
      </c>
      <c r="AB9" s="93">
        <f t="shared" si="8"/>
        <v>38647</v>
      </c>
      <c r="AC9" s="164">
        <v>21058</v>
      </c>
      <c r="AD9" s="55">
        <v>21291</v>
      </c>
      <c r="AE9" s="174">
        <f t="shared" si="9"/>
        <v>42349</v>
      </c>
      <c r="AF9" s="168">
        <v>20705</v>
      </c>
      <c r="AG9" s="55">
        <v>22267</v>
      </c>
      <c r="AH9" s="52">
        <f t="shared" si="10"/>
        <v>42972</v>
      </c>
      <c r="AI9" s="164">
        <v>20281</v>
      </c>
      <c r="AJ9" s="55">
        <v>20648</v>
      </c>
      <c r="AK9" s="161">
        <f t="shared" si="11"/>
        <v>40929</v>
      </c>
      <c r="AL9" s="196">
        <f t="shared" si="12"/>
        <v>205777</v>
      </c>
      <c r="AM9" s="197">
        <f t="shared" si="13"/>
        <v>201615</v>
      </c>
      <c r="AN9" s="196">
        <f t="shared" si="14"/>
        <v>407392</v>
      </c>
    </row>
    <row r="10" spans="1:40" ht="18.75">
      <c r="A10" s="97" t="s">
        <v>24</v>
      </c>
      <c r="B10" s="26">
        <v>9433</v>
      </c>
      <c r="C10" s="27">
        <v>13222</v>
      </c>
      <c r="D10" s="215">
        <f t="shared" si="0"/>
        <v>22655</v>
      </c>
      <c r="E10" s="28">
        <v>12624</v>
      </c>
      <c r="F10" s="27">
        <v>13115</v>
      </c>
      <c r="G10" s="70">
        <f t="shared" si="1"/>
        <v>25739</v>
      </c>
      <c r="H10" s="26">
        <v>14928</v>
      </c>
      <c r="I10" s="27">
        <v>13825</v>
      </c>
      <c r="J10" s="215">
        <f t="shared" si="2"/>
        <v>28753</v>
      </c>
      <c r="K10" s="28">
        <v>15101</v>
      </c>
      <c r="L10" s="27">
        <v>16256</v>
      </c>
      <c r="M10" s="70">
        <f t="shared" si="3"/>
        <v>31357</v>
      </c>
      <c r="N10" s="26">
        <v>13651</v>
      </c>
      <c r="O10" s="27">
        <v>14328</v>
      </c>
      <c r="P10" s="215">
        <f t="shared" si="4"/>
        <v>27979</v>
      </c>
      <c r="Q10" s="28">
        <v>12780</v>
      </c>
      <c r="R10" s="27">
        <v>12956</v>
      </c>
      <c r="S10" s="70">
        <f t="shared" si="5"/>
        <v>25736</v>
      </c>
      <c r="T10" s="50">
        <v>13922</v>
      </c>
      <c r="U10" s="51">
        <v>14286</v>
      </c>
      <c r="V10" s="52">
        <f t="shared" si="6"/>
        <v>28208</v>
      </c>
      <c r="W10" s="62">
        <v>14524</v>
      </c>
      <c r="X10" s="51">
        <v>15136</v>
      </c>
      <c r="Y10" s="208">
        <f t="shared" si="7"/>
        <v>29660</v>
      </c>
      <c r="Z10" s="50">
        <v>14361</v>
      </c>
      <c r="AA10" s="51">
        <v>14603</v>
      </c>
      <c r="AB10" s="93">
        <f t="shared" si="8"/>
        <v>28964</v>
      </c>
      <c r="AC10" s="210">
        <v>14004</v>
      </c>
      <c r="AD10" s="72">
        <v>14979</v>
      </c>
      <c r="AE10" s="174">
        <f t="shared" si="9"/>
        <v>28983</v>
      </c>
      <c r="AF10" s="168">
        <v>14903</v>
      </c>
      <c r="AG10" s="55">
        <v>14259</v>
      </c>
      <c r="AH10" s="52">
        <f t="shared" si="10"/>
        <v>29162</v>
      </c>
      <c r="AI10" s="164">
        <v>20217</v>
      </c>
      <c r="AJ10" s="55">
        <v>13626</v>
      </c>
      <c r="AK10" s="161">
        <f t="shared" si="11"/>
        <v>33843</v>
      </c>
      <c r="AL10" s="196">
        <f t="shared" si="12"/>
        <v>170448</v>
      </c>
      <c r="AM10" s="197">
        <f t="shared" si="13"/>
        <v>170591</v>
      </c>
      <c r="AN10" s="196">
        <f t="shared" si="14"/>
        <v>341039</v>
      </c>
    </row>
    <row r="11" spans="1:40" ht="18.75">
      <c r="A11" s="97" t="s">
        <v>32</v>
      </c>
      <c r="B11" s="26">
        <v>4903</v>
      </c>
      <c r="C11" s="27">
        <v>5614</v>
      </c>
      <c r="D11" s="215">
        <f t="shared" si="0"/>
        <v>10517</v>
      </c>
      <c r="E11" s="32">
        <v>7712</v>
      </c>
      <c r="F11" s="33">
        <v>7532</v>
      </c>
      <c r="G11" s="70">
        <f t="shared" si="1"/>
        <v>15244</v>
      </c>
      <c r="H11" s="26">
        <v>9167</v>
      </c>
      <c r="I11" s="27">
        <v>8628</v>
      </c>
      <c r="J11" s="215">
        <f t="shared" si="2"/>
        <v>17795</v>
      </c>
      <c r="K11" s="32">
        <v>9148</v>
      </c>
      <c r="L11" s="33">
        <v>9141</v>
      </c>
      <c r="M11" s="70">
        <f t="shared" si="3"/>
        <v>18289</v>
      </c>
      <c r="N11" s="34">
        <v>9607</v>
      </c>
      <c r="O11" s="33">
        <v>9213</v>
      </c>
      <c r="P11" s="215">
        <f t="shared" si="4"/>
        <v>18820</v>
      </c>
      <c r="Q11" s="28">
        <v>9397</v>
      </c>
      <c r="R11" s="27">
        <v>8729</v>
      </c>
      <c r="S11" s="70">
        <f t="shared" si="5"/>
        <v>18126</v>
      </c>
      <c r="T11" s="90">
        <v>9645</v>
      </c>
      <c r="U11" s="72">
        <v>10009</v>
      </c>
      <c r="V11" s="52">
        <f t="shared" si="6"/>
        <v>19654</v>
      </c>
      <c r="W11" s="210">
        <v>9532</v>
      </c>
      <c r="X11" s="72">
        <v>9831</v>
      </c>
      <c r="Y11" s="208">
        <f t="shared" si="7"/>
        <v>19363</v>
      </c>
      <c r="Z11" s="212">
        <v>0</v>
      </c>
      <c r="AA11" s="73">
        <v>0</v>
      </c>
      <c r="AB11" s="93">
        <f t="shared" si="8"/>
        <v>0</v>
      </c>
      <c r="AC11" s="164">
        <v>1331</v>
      </c>
      <c r="AD11" s="55">
        <v>1437</v>
      </c>
      <c r="AE11" s="174">
        <f t="shared" si="9"/>
        <v>2768</v>
      </c>
      <c r="AF11" s="168">
        <v>9446</v>
      </c>
      <c r="AG11" s="55">
        <v>9886</v>
      </c>
      <c r="AH11" s="52">
        <f t="shared" si="10"/>
        <v>19332</v>
      </c>
      <c r="AI11" s="164">
        <v>7590</v>
      </c>
      <c r="AJ11" s="55">
        <v>7574</v>
      </c>
      <c r="AK11" s="161">
        <f t="shared" si="11"/>
        <v>15164</v>
      </c>
      <c r="AL11" s="196">
        <f t="shared" si="12"/>
        <v>87478</v>
      </c>
      <c r="AM11" s="197">
        <f t="shared" si="13"/>
        <v>87594</v>
      </c>
      <c r="AN11" s="196">
        <f t="shared" si="14"/>
        <v>175072</v>
      </c>
    </row>
    <row r="12" spans="1:40" ht="18.75">
      <c r="A12" s="97" t="s">
        <v>20</v>
      </c>
      <c r="B12" s="26">
        <v>6659</v>
      </c>
      <c r="C12" s="27">
        <v>6709</v>
      </c>
      <c r="D12" s="215">
        <f t="shared" si="0"/>
        <v>13368</v>
      </c>
      <c r="E12" s="32">
        <v>5580</v>
      </c>
      <c r="F12" s="33">
        <v>5965</v>
      </c>
      <c r="G12" s="70">
        <f t="shared" si="1"/>
        <v>11545</v>
      </c>
      <c r="H12" s="26">
        <v>7039</v>
      </c>
      <c r="I12" s="27">
        <v>7481</v>
      </c>
      <c r="J12" s="215">
        <f t="shared" si="2"/>
        <v>14520</v>
      </c>
      <c r="K12" s="28">
        <v>8354</v>
      </c>
      <c r="L12" s="27">
        <v>8779</v>
      </c>
      <c r="M12" s="70">
        <f t="shared" si="3"/>
        <v>17133</v>
      </c>
      <c r="N12" s="26">
        <v>5858</v>
      </c>
      <c r="O12" s="27">
        <v>6277</v>
      </c>
      <c r="P12" s="215">
        <f t="shared" si="4"/>
        <v>12135</v>
      </c>
      <c r="Q12" s="28">
        <v>8538</v>
      </c>
      <c r="R12" s="27">
        <v>8512</v>
      </c>
      <c r="S12" s="70">
        <f t="shared" si="5"/>
        <v>17050</v>
      </c>
      <c r="T12" s="50">
        <v>5768</v>
      </c>
      <c r="U12" s="51">
        <v>5903</v>
      </c>
      <c r="V12" s="52">
        <f t="shared" si="6"/>
        <v>11671</v>
      </c>
      <c r="W12" s="62">
        <v>6988</v>
      </c>
      <c r="X12" s="51">
        <v>6949</v>
      </c>
      <c r="Y12" s="208">
        <f t="shared" si="7"/>
        <v>13937</v>
      </c>
      <c r="Z12" s="50">
        <v>6958</v>
      </c>
      <c r="AA12" s="51">
        <v>7301</v>
      </c>
      <c r="AB12" s="93">
        <f t="shared" si="8"/>
        <v>14259</v>
      </c>
      <c r="AC12" s="164">
        <v>5479</v>
      </c>
      <c r="AD12" s="55">
        <v>5585</v>
      </c>
      <c r="AE12" s="174">
        <f t="shared" si="9"/>
        <v>11064</v>
      </c>
      <c r="AF12" s="168">
        <v>6731</v>
      </c>
      <c r="AG12" s="55">
        <v>6588</v>
      </c>
      <c r="AH12" s="52">
        <f t="shared" si="10"/>
        <v>13319</v>
      </c>
      <c r="AI12" s="164">
        <v>9715</v>
      </c>
      <c r="AJ12" s="55">
        <v>9232</v>
      </c>
      <c r="AK12" s="161">
        <f t="shared" si="11"/>
        <v>18947</v>
      </c>
      <c r="AL12" s="196">
        <f t="shared" si="12"/>
        <v>83667</v>
      </c>
      <c r="AM12" s="197">
        <f t="shared" si="13"/>
        <v>85281</v>
      </c>
      <c r="AN12" s="196">
        <f t="shared" si="14"/>
        <v>168948</v>
      </c>
    </row>
    <row r="13" spans="1:40" ht="18.75">
      <c r="A13" s="98" t="s">
        <v>15</v>
      </c>
      <c r="B13" s="26">
        <v>5829</v>
      </c>
      <c r="C13" s="27">
        <v>6790</v>
      </c>
      <c r="D13" s="215">
        <f t="shared" si="0"/>
        <v>12619</v>
      </c>
      <c r="E13" s="32">
        <v>6371</v>
      </c>
      <c r="F13" s="33">
        <v>6481</v>
      </c>
      <c r="G13" s="70">
        <f t="shared" si="1"/>
        <v>12852</v>
      </c>
      <c r="H13" s="26">
        <v>7201</v>
      </c>
      <c r="I13" s="27">
        <v>7188</v>
      </c>
      <c r="J13" s="215">
        <f t="shared" si="2"/>
        <v>14389</v>
      </c>
      <c r="K13" s="32">
        <v>7500</v>
      </c>
      <c r="L13" s="33">
        <v>7726</v>
      </c>
      <c r="M13" s="70">
        <f t="shared" si="3"/>
        <v>15226</v>
      </c>
      <c r="N13" s="26">
        <v>7503</v>
      </c>
      <c r="O13" s="27">
        <v>7545</v>
      </c>
      <c r="P13" s="215">
        <f t="shared" si="4"/>
        <v>15048</v>
      </c>
      <c r="Q13" s="28">
        <v>6193</v>
      </c>
      <c r="R13" s="27">
        <v>6279</v>
      </c>
      <c r="S13" s="70">
        <f t="shared" si="5"/>
        <v>12472</v>
      </c>
      <c r="T13" s="50">
        <v>6677</v>
      </c>
      <c r="U13" s="51">
        <v>6629</v>
      </c>
      <c r="V13" s="52">
        <f t="shared" si="6"/>
        <v>13306</v>
      </c>
      <c r="W13" s="62">
        <v>6906</v>
      </c>
      <c r="X13" s="51">
        <v>7066</v>
      </c>
      <c r="Y13" s="208">
        <f t="shared" si="7"/>
        <v>13972</v>
      </c>
      <c r="Z13" s="50">
        <v>6668</v>
      </c>
      <c r="AA13" s="51">
        <v>6401</v>
      </c>
      <c r="AB13" s="93">
        <f t="shared" si="8"/>
        <v>13069</v>
      </c>
      <c r="AC13" s="164">
        <v>6518</v>
      </c>
      <c r="AD13" s="55">
        <v>7754</v>
      </c>
      <c r="AE13" s="174">
        <f t="shared" si="9"/>
        <v>14272</v>
      </c>
      <c r="AF13" s="168">
        <v>6518</v>
      </c>
      <c r="AG13" s="55">
        <v>6854</v>
      </c>
      <c r="AH13" s="52">
        <f t="shared" si="10"/>
        <v>13372</v>
      </c>
      <c r="AI13" s="164">
        <v>8028</v>
      </c>
      <c r="AJ13" s="55">
        <v>7527</v>
      </c>
      <c r="AK13" s="161">
        <f t="shared" si="11"/>
        <v>15555</v>
      </c>
      <c r="AL13" s="196">
        <f t="shared" si="12"/>
        <v>81912</v>
      </c>
      <c r="AM13" s="197">
        <f t="shared" si="13"/>
        <v>84240</v>
      </c>
      <c r="AN13" s="196">
        <f t="shared" si="14"/>
        <v>166152</v>
      </c>
    </row>
    <row r="14" spans="1:40" ht="18.75">
      <c r="A14" s="97" t="s">
        <v>17</v>
      </c>
      <c r="B14" s="26">
        <v>2800</v>
      </c>
      <c r="C14" s="27">
        <v>2902</v>
      </c>
      <c r="D14" s="215">
        <f t="shared" si="0"/>
        <v>5702</v>
      </c>
      <c r="E14" s="28">
        <v>3155</v>
      </c>
      <c r="F14" s="27">
        <v>3342</v>
      </c>
      <c r="G14" s="70">
        <f t="shared" si="1"/>
        <v>6497</v>
      </c>
      <c r="H14" s="26">
        <v>3975</v>
      </c>
      <c r="I14" s="27">
        <v>3754</v>
      </c>
      <c r="J14" s="215">
        <f t="shared" si="2"/>
        <v>7729</v>
      </c>
      <c r="K14" s="28">
        <v>4115</v>
      </c>
      <c r="L14" s="27">
        <v>4255</v>
      </c>
      <c r="M14" s="70">
        <f t="shared" si="3"/>
        <v>8370</v>
      </c>
      <c r="N14" s="34">
        <v>3467</v>
      </c>
      <c r="O14" s="33">
        <v>3727</v>
      </c>
      <c r="P14" s="215">
        <f t="shared" si="4"/>
        <v>7194</v>
      </c>
      <c r="Q14" s="28">
        <v>3643</v>
      </c>
      <c r="R14" s="27">
        <v>3427</v>
      </c>
      <c r="S14" s="70">
        <f t="shared" si="5"/>
        <v>7070</v>
      </c>
      <c r="T14" s="50">
        <v>4050</v>
      </c>
      <c r="U14" s="51">
        <v>4735</v>
      </c>
      <c r="V14" s="52">
        <f t="shared" si="6"/>
        <v>8785</v>
      </c>
      <c r="W14" s="91">
        <v>5659</v>
      </c>
      <c r="X14" s="51">
        <v>8385</v>
      </c>
      <c r="Y14" s="208">
        <f t="shared" si="7"/>
        <v>14044</v>
      </c>
      <c r="Z14" s="50">
        <v>8191</v>
      </c>
      <c r="AA14" s="51">
        <v>4892</v>
      </c>
      <c r="AB14" s="93">
        <f t="shared" si="8"/>
        <v>13083</v>
      </c>
      <c r="AC14" s="164">
        <v>4565</v>
      </c>
      <c r="AD14" s="55">
        <v>4701</v>
      </c>
      <c r="AE14" s="174">
        <f t="shared" si="9"/>
        <v>9266</v>
      </c>
      <c r="AF14" s="168">
        <v>4756</v>
      </c>
      <c r="AG14" s="55">
        <v>4687</v>
      </c>
      <c r="AH14" s="52">
        <f t="shared" si="10"/>
        <v>9443</v>
      </c>
      <c r="AI14" s="164">
        <v>5232</v>
      </c>
      <c r="AJ14" s="55">
        <v>4830</v>
      </c>
      <c r="AK14" s="161">
        <f t="shared" si="11"/>
        <v>10062</v>
      </c>
      <c r="AL14" s="196">
        <f t="shared" si="12"/>
        <v>53608</v>
      </c>
      <c r="AM14" s="197">
        <f t="shared" si="13"/>
        <v>53637</v>
      </c>
      <c r="AN14" s="196">
        <f t="shared" si="14"/>
        <v>107245</v>
      </c>
    </row>
    <row r="15" spans="1:40" ht="18.75">
      <c r="A15" s="97" t="s">
        <v>26</v>
      </c>
      <c r="B15" s="26">
        <v>8448</v>
      </c>
      <c r="C15" s="27">
        <v>9629</v>
      </c>
      <c r="D15" s="215">
        <f t="shared" si="0"/>
        <v>18077</v>
      </c>
      <c r="E15" s="28">
        <v>12477</v>
      </c>
      <c r="F15" s="33">
        <v>12850</v>
      </c>
      <c r="G15" s="70">
        <f t="shared" si="1"/>
        <v>25327</v>
      </c>
      <c r="H15" s="26">
        <v>14036</v>
      </c>
      <c r="I15" s="27">
        <v>13405</v>
      </c>
      <c r="J15" s="215">
        <f t="shared" si="2"/>
        <v>27441</v>
      </c>
      <c r="K15" s="28">
        <v>13996</v>
      </c>
      <c r="L15" s="27">
        <v>14797</v>
      </c>
      <c r="M15" s="70">
        <f t="shared" si="3"/>
        <v>28793</v>
      </c>
      <c r="N15" s="26">
        <v>13018</v>
      </c>
      <c r="O15" s="27">
        <v>13263</v>
      </c>
      <c r="P15" s="215">
        <f t="shared" si="4"/>
        <v>26281</v>
      </c>
      <c r="Q15" s="28">
        <v>12267</v>
      </c>
      <c r="R15" s="27">
        <v>12667</v>
      </c>
      <c r="S15" s="70">
        <f t="shared" si="5"/>
        <v>24934</v>
      </c>
      <c r="T15" s="90">
        <v>14299</v>
      </c>
      <c r="U15" s="72">
        <v>14278</v>
      </c>
      <c r="V15" s="52">
        <f t="shared" si="6"/>
        <v>28577</v>
      </c>
      <c r="W15" s="62">
        <v>14799</v>
      </c>
      <c r="X15" s="51">
        <v>15008</v>
      </c>
      <c r="Y15" s="208">
        <f t="shared" si="7"/>
        <v>29807</v>
      </c>
      <c r="Z15" s="50">
        <v>15558</v>
      </c>
      <c r="AA15" s="51">
        <v>16170</v>
      </c>
      <c r="AB15" s="93">
        <f t="shared" si="8"/>
        <v>31728</v>
      </c>
      <c r="AC15" s="164">
        <v>15875</v>
      </c>
      <c r="AD15" s="55">
        <v>16103</v>
      </c>
      <c r="AE15" s="174">
        <f t="shared" si="9"/>
        <v>31978</v>
      </c>
      <c r="AF15" s="168">
        <v>12530</v>
      </c>
      <c r="AG15" s="55">
        <v>12103</v>
      </c>
      <c r="AH15" s="52">
        <f t="shared" si="10"/>
        <v>24633</v>
      </c>
      <c r="AI15" s="164">
        <v>11974</v>
      </c>
      <c r="AJ15" s="55">
        <v>10649</v>
      </c>
      <c r="AK15" s="161">
        <f t="shared" si="11"/>
        <v>22623</v>
      </c>
      <c r="AL15" s="196">
        <f t="shared" si="12"/>
        <v>159277</v>
      </c>
      <c r="AM15" s="197">
        <f t="shared" si="13"/>
        <v>160922</v>
      </c>
      <c r="AN15" s="196">
        <f t="shared" si="14"/>
        <v>320199</v>
      </c>
    </row>
    <row r="16" spans="1:40" ht="18.75">
      <c r="A16" s="98" t="s">
        <v>16</v>
      </c>
      <c r="B16" s="26">
        <v>7028</v>
      </c>
      <c r="C16" s="27">
        <v>7653</v>
      </c>
      <c r="D16" s="215">
        <f t="shared" si="0"/>
        <v>14681</v>
      </c>
      <c r="E16" s="32">
        <v>7865</v>
      </c>
      <c r="F16" s="33">
        <v>7635</v>
      </c>
      <c r="G16" s="70">
        <f t="shared" si="1"/>
        <v>15500</v>
      </c>
      <c r="H16" s="26">
        <v>9409</v>
      </c>
      <c r="I16" s="27">
        <v>9779</v>
      </c>
      <c r="J16" s="215">
        <f t="shared" si="2"/>
        <v>19188</v>
      </c>
      <c r="K16" s="28">
        <v>7959</v>
      </c>
      <c r="L16" s="27">
        <v>7970</v>
      </c>
      <c r="M16" s="70">
        <f t="shared" si="3"/>
        <v>15929</v>
      </c>
      <c r="N16" s="34">
        <v>7855</v>
      </c>
      <c r="O16" s="33">
        <v>8007</v>
      </c>
      <c r="P16" s="215">
        <f t="shared" si="4"/>
        <v>15862</v>
      </c>
      <c r="Q16" s="28">
        <v>6966</v>
      </c>
      <c r="R16" s="27">
        <v>7024</v>
      </c>
      <c r="S16" s="70">
        <f t="shared" si="5"/>
        <v>13990</v>
      </c>
      <c r="T16" s="50">
        <v>8190</v>
      </c>
      <c r="U16" s="51">
        <v>7997</v>
      </c>
      <c r="V16" s="52">
        <f t="shared" si="6"/>
        <v>16187</v>
      </c>
      <c r="W16" s="62">
        <v>8361</v>
      </c>
      <c r="X16" s="51">
        <v>8344</v>
      </c>
      <c r="Y16" s="208">
        <f t="shared" si="7"/>
        <v>16705</v>
      </c>
      <c r="Z16" s="50">
        <v>8284</v>
      </c>
      <c r="AA16" s="51">
        <v>8541</v>
      </c>
      <c r="AB16" s="93">
        <f t="shared" si="8"/>
        <v>16825</v>
      </c>
      <c r="AC16" s="164">
        <v>9133</v>
      </c>
      <c r="AD16" s="55">
        <v>9414</v>
      </c>
      <c r="AE16" s="174">
        <f t="shared" si="9"/>
        <v>18547</v>
      </c>
      <c r="AF16" s="168">
        <v>9656</v>
      </c>
      <c r="AG16" s="55">
        <v>9436</v>
      </c>
      <c r="AH16" s="52">
        <f t="shared" si="10"/>
        <v>19092</v>
      </c>
      <c r="AI16" s="164">
        <v>9996</v>
      </c>
      <c r="AJ16" s="55">
        <v>9438</v>
      </c>
      <c r="AK16" s="161">
        <f t="shared" si="11"/>
        <v>19434</v>
      </c>
      <c r="AL16" s="196">
        <f t="shared" si="12"/>
        <v>100702</v>
      </c>
      <c r="AM16" s="197">
        <f t="shared" si="13"/>
        <v>101238</v>
      </c>
      <c r="AN16" s="196">
        <f t="shared" si="14"/>
        <v>201940</v>
      </c>
    </row>
    <row r="17" spans="1:40" ht="18.75">
      <c r="A17" s="97" t="s">
        <v>29</v>
      </c>
      <c r="B17" s="26">
        <v>2661</v>
      </c>
      <c r="C17" s="27">
        <v>2482</v>
      </c>
      <c r="D17" s="215">
        <f t="shared" si="0"/>
        <v>5143</v>
      </c>
      <c r="E17" s="32">
        <v>2575</v>
      </c>
      <c r="F17" s="33">
        <v>2581</v>
      </c>
      <c r="G17" s="70">
        <f t="shared" si="1"/>
        <v>5156</v>
      </c>
      <c r="H17" s="26">
        <v>3055</v>
      </c>
      <c r="I17" s="27">
        <v>2832</v>
      </c>
      <c r="J17" s="215">
        <f t="shared" si="2"/>
        <v>5887</v>
      </c>
      <c r="K17" s="28">
        <v>3342</v>
      </c>
      <c r="L17" s="27">
        <v>3290</v>
      </c>
      <c r="M17" s="70">
        <f t="shared" si="3"/>
        <v>6632</v>
      </c>
      <c r="N17" s="34">
        <v>3635</v>
      </c>
      <c r="O17" s="33">
        <v>3444</v>
      </c>
      <c r="P17" s="215">
        <f t="shared" si="4"/>
        <v>7079</v>
      </c>
      <c r="Q17" s="28">
        <v>3194</v>
      </c>
      <c r="R17" s="27">
        <v>3033</v>
      </c>
      <c r="S17" s="70">
        <f t="shared" si="5"/>
        <v>6227</v>
      </c>
      <c r="T17" s="50">
        <v>3029</v>
      </c>
      <c r="U17" s="51">
        <v>2966</v>
      </c>
      <c r="V17" s="52">
        <f t="shared" si="6"/>
        <v>5995</v>
      </c>
      <c r="W17" s="62">
        <v>3417</v>
      </c>
      <c r="X17" s="51">
        <v>3449</v>
      </c>
      <c r="Y17" s="208">
        <f t="shared" si="7"/>
        <v>6866</v>
      </c>
      <c r="Z17" s="50">
        <v>3427</v>
      </c>
      <c r="AA17" s="51">
        <v>4277</v>
      </c>
      <c r="AB17" s="93">
        <f t="shared" si="8"/>
        <v>7704</v>
      </c>
      <c r="AC17" s="164">
        <v>3225</v>
      </c>
      <c r="AD17" s="55">
        <v>3160</v>
      </c>
      <c r="AE17" s="174">
        <f t="shared" si="9"/>
        <v>6385</v>
      </c>
      <c r="AF17" s="168">
        <v>3274</v>
      </c>
      <c r="AG17" s="55">
        <v>3114</v>
      </c>
      <c r="AH17" s="52">
        <f t="shared" si="10"/>
        <v>6388</v>
      </c>
      <c r="AI17" s="164">
        <v>3876</v>
      </c>
      <c r="AJ17" s="55">
        <v>3612</v>
      </c>
      <c r="AK17" s="161">
        <f t="shared" si="11"/>
        <v>7488</v>
      </c>
      <c r="AL17" s="196">
        <f t="shared" si="12"/>
        <v>38710</v>
      </c>
      <c r="AM17" s="197">
        <f t="shared" si="13"/>
        <v>38240</v>
      </c>
      <c r="AN17" s="196">
        <f t="shared" si="14"/>
        <v>76950</v>
      </c>
    </row>
    <row r="18" spans="1:40" ht="18.75">
      <c r="A18" s="97" t="s">
        <v>31</v>
      </c>
      <c r="B18" s="26">
        <v>17998</v>
      </c>
      <c r="C18" s="27">
        <v>29126</v>
      </c>
      <c r="D18" s="215">
        <f t="shared" si="0"/>
        <v>47124</v>
      </c>
      <c r="E18" s="28">
        <v>17973</v>
      </c>
      <c r="F18" s="27">
        <v>18634</v>
      </c>
      <c r="G18" s="70">
        <f t="shared" si="1"/>
        <v>36607</v>
      </c>
      <c r="H18" s="26">
        <v>20998</v>
      </c>
      <c r="I18" s="27">
        <v>18473</v>
      </c>
      <c r="J18" s="215">
        <f t="shared" si="2"/>
        <v>39471</v>
      </c>
      <c r="K18" s="28">
        <v>21597</v>
      </c>
      <c r="L18" s="27">
        <v>23367</v>
      </c>
      <c r="M18" s="70">
        <f t="shared" si="3"/>
        <v>44964</v>
      </c>
      <c r="N18" s="34">
        <v>22568</v>
      </c>
      <c r="O18" s="33">
        <v>22515</v>
      </c>
      <c r="P18" s="215">
        <f t="shared" si="4"/>
        <v>45083</v>
      </c>
      <c r="Q18" s="28">
        <v>19562</v>
      </c>
      <c r="R18" s="27">
        <v>18962</v>
      </c>
      <c r="S18" s="70">
        <f t="shared" si="5"/>
        <v>38524</v>
      </c>
      <c r="T18" s="50">
        <v>20026</v>
      </c>
      <c r="U18" s="51">
        <v>20018</v>
      </c>
      <c r="V18" s="52">
        <f t="shared" si="6"/>
        <v>40044</v>
      </c>
      <c r="W18" s="62">
        <v>23894</v>
      </c>
      <c r="X18" s="51">
        <v>22331</v>
      </c>
      <c r="Y18" s="208">
        <f t="shared" si="7"/>
        <v>46225</v>
      </c>
      <c r="Z18" s="50">
        <v>21190</v>
      </c>
      <c r="AA18" s="51">
        <v>20407</v>
      </c>
      <c r="AB18" s="93">
        <f t="shared" si="8"/>
        <v>41597</v>
      </c>
      <c r="AC18" s="164">
        <v>19367</v>
      </c>
      <c r="AD18" s="55">
        <v>19659</v>
      </c>
      <c r="AE18" s="174">
        <f t="shared" si="9"/>
        <v>39026</v>
      </c>
      <c r="AF18" s="168">
        <v>18895</v>
      </c>
      <c r="AG18" s="55">
        <v>19029</v>
      </c>
      <c r="AH18" s="52">
        <f t="shared" si="10"/>
        <v>37924</v>
      </c>
      <c r="AI18" s="164">
        <v>33812</v>
      </c>
      <c r="AJ18" s="55">
        <v>20145</v>
      </c>
      <c r="AK18" s="161">
        <f t="shared" si="11"/>
        <v>53957</v>
      </c>
      <c r="AL18" s="196">
        <f t="shared" si="12"/>
        <v>257880</v>
      </c>
      <c r="AM18" s="197">
        <f t="shared" si="13"/>
        <v>252666</v>
      </c>
      <c r="AN18" s="196">
        <f t="shared" si="14"/>
        <v>510546</v>
      </c>
    </row>
    <row r="19" spans="1:40" ht="18.75">
      <c r="A19" s="98" t="s">
        <v>19</v>
      </c>
      <c r="B19" s="26">
        <v>5939</v>
      </c>
      <c r="C19" s="27">
        <v>6987</v>
      </c>
      <c r="D19" s="215">
        <f t="shared" si="0"/>
        <v>12926</v>
      </c>
      <c r="E19" s="28">
        <v>5571</v>
      </c>
      <c r="F19" s="27">
        <v>6062</v>
      </c>
      <c r="G19" s="70">
        <f t="shared" si="1"/>
        <v>11633</v>
      </c>
      <c r="H19" s="26">
        <v>7877</v>
      </c>
      <c r="I19" s="27">
        <v>7365</v>
      </c>
      <c r="J19" s="215">
        <f t="shared" si="2"/>
        <v>15242</v>
      </c>
      <c r="K19" s="28">
        <v>7837</v>
      </c>
      <c r="L19" s="27">
        <v>8463</v>
      </c>
      <c r="M19" s="70">
        <f t="shared" si="3"/>
        <v>16300</v>
      </c>
      <c r="N19" s="26">
        <v>7169</v>
      </c>
      <c r="O19" s="27">
        <v>9101</v>
      </c>
      <c r="P19" s="215">
        <f t="shared" si="4"/>
        <v>16270</v>
      </c>
      <c r="Q19" s="28">
        <v>6833</v>
      </c>
      <c r="R19" s="27">
        <v>6674</v>
      </c>
      <c r="S19" s="70">
        <f t="shared" si="5"/>
        <v>13507</v>
      </c>
      <c r="T19" s="213">
        <v>7896</v>
      </c>
      <c r="U19" s="76">
        <v>7716</v>
      </c>
      <c r="V19" s="52">
        <f t="shared" si="6"/>
        <v>15612</v>
      </c>
      <c r="W19" s="62">
        <v>7742</v>
      </c>
      <c r="X19" s="51">
        <v>7634</v>
      </c>
      <c r="Y19" s="208">
        <f t="shared" si="7"/>
        <v>15376</v>
      </c>
      <c r="Z19" s="50">
        <v>7702</v>
      </c>
      <c r="AA19" s="51">
        <v>7597</v>
      </c>
      <c r="AB19" s="93">
        <f t="shared" si="8"/>
        <v>15299</v>
      </c>
      <c r="AC19" s="164">
        <v>6830</v>
      </c>
      <c r="AD19" s="55">
        <v>7429</v>
      </c>
      <c r="AE19" s="174">
        <f t="shared" si="9"/>
        <v>14259</v>
      </c>
      <c r="AF19" s="168">
        <v>8065</v>
      </c>
      <c r="AG19" s="55">
        <v>8471</v>
      </c>
      <c r="AH19" s="52">
        <f t="shared" si="10"/>
        <v>16536</v>
      </c>
      <c r="AI19" s="164">
        <v>10126</v>
      </c>
      <c r="AJ19" s="55">
        <v>8924</v>
      </c>
      <c r="AK19" s="161">
        <f t="shared" si="11"/>
        <v>19050</v>
      </c>
      <c r="AL19" s="196">
        <f t="shared" si="12"/>
        <v>89587</v>
      </c>
      <c r="AM19" s="197">
        <f t="shared" si="13"/>
        <v>92423</v>
      </c>
      <c r="AN19" s="196">
        <f t="shared" si="14"/>
        <v>182010</v>
      </c>
    </row>
    <row r="20" spans="1:40" ht="18.75">
      <c r="A20" s="98" t="s">
        <v>18</v>
      </c>
      <c r="B20" s="26">
        <v>3267</v>
      </c>
      <c r="C20" s="27">
        <v>3076</v>
      </c>
      <c r="D20" s="215">
        <f t="shared" si="0"/>
        <v>6343</v>
      </c>
      <c r="E20" s="32">
        <v>4147</v>
      </c>
      <c r="F20" s="33">
        <v>4290</v>
      </c>
      <c r="G20" s="70">
        <f t="shared" si="1"/>
        <v>8437</v>
      </c>
      <c r="H20" s="26">
        <v>4686</v>
      </c>
      <c r="I20" s="27">
        <v>4580</v>
      </c>
      <c r="J20" s="215">
        <f t="shared" si="2"/>
        <v>9266</v>
      </c>
      <c r="K20" s="28">
        <v>4870</v>
      </c>
      <c r="L20" s="27">
        <v>4946</v>
      </c>
      <c r="M20" s="70">
        <f t="shared" si="3"/>
        <v>9816</v>
      </c>
      <c r="N20" s="34">
        <v>4413</v>
      </c>
      <c r="O20" s="33">
        <v>4611</v>
      </c>
      <c r="P20" s="215">
        <f t="shared" si="4"/>
        <v>9024</v>
      </c>
      <c r="Q20" s="28">
        <v>4284</v>
      </c>
      <c r="R20" s="27">
        <v>4461</v>
      </c>
      <c r="S20" s="70">
        <f t="shared" si="5"/>
        <v>8745</v>
      </c>
      <c r="T20" s="213">
        <v>4810</v>
      </c>
      <c r="U20" s="76">
        <v>5586</v>
      </c>
      <c r="V20" s="52">
        <f t="shared" si="6"/>
        <v>10396</v>
      </c>
      <c r="W20" s="62">
        <v>5695</v>
      </c>
      <c r="X20" s="51">
        <v>5119</v>
      </c>
      <c r="Y20" s="208">
        <f t="shared" si="7"/>
        <v>10814</v>
      </c>
      <c r="Z20" s="50">
        <v>4806</v>
      </c>
      <c r="AA20" s="51">
        <v>4813</v>
      </c>
      <c r="AB20" s="93">
        <f t="shared" si="8"/>
        <v>9619</v>
      </c>
      <c r="AC20" s="91">
        <v>4905</v>
      </c>
      <c r="AD20" s="53">
        <v>5003</v>
      </c>
      <c r="AE20" s="174">
        <f t="shared" si="9"/>
        <v>9908</v>
      </c>
      <c r="AF20" s="56">
        <v>5222</v>
      </c>
      <c r="AG20" s="57">
        <v>5006</v>
      </c>
      <c r="AH20" s="52">
        <f t="shared" si="10"/>
        <v>10228</v>
      </c>
      <c r="AI20" s="62">
        <v>6171</v>
      </c>
      <c r="AJ20" s="51">
        <v>5200</v>
      </c>
      <c r="AK20" s="161">
        <f t="shared" si="11"/>
        <v>11371</v>
      </c>
      <c r="AL20" s="196">
        <f t="shared" si="12"/>
        <v>57276</v>
      </c>
      <c r="AM20" s="197">
        <f t="shared" si="13"/>
        <v>56691</v>
      </c>
      <c r="AN20" s="196">
        <f t="shared" si="14"/>
        <v>113967</v>
      </c>
    </row>
    <row r="21" spans="1:40" ht="18.75">
      <c r="A21" s="99" t="s">
        <v>28</v>
      </c>
      <c r="B21" s="26">
        <v>3006</v>
      </c>
      <c r="C21" s="27">
        <v>2888</v>
      </c>
      <c r="D21" s="215">
        <f t="shared" si="0"/>
        <v>5894</v>
      </c>
      <c r="E21" s="28">
        <v>3069</v>
      </c>
      <c r="F21" s="27">
        <v>3153</v>
      </c>
      <c r="G21" s="70">
        <f t="shared" si="1"/>
        <v>6222</v>
      </c>
      <c r="H21" s="26">
        <v>3987</v>
      </c>
      <c r="I21" s="27">
        <v>3885</v>
      </c>
      <c r="J21" s="215">
        <f t="shared" si="2"/>
        <v>7872</v>
      </c>
      <c r="K21" s="28">
        <v>3750</v>
      </c>
      <c r="L21" s="27">
        <v>3816</v>
      </c>
      <c r="M21" s="70">
        <f t="shared" si="3"/>
        <v>7566</v>
      </c>
      <c r="N21" s="26">
        <v>3539</v>
      </c>
      <c r="O21" s="27">
        <v>3464</v>
      </c>
      <c r="P21" s="215">
        <f t="shared" si="4"/>
        <v>7003</v>
      </c>
      <c r="Q21" s="28">
        <v>3722</v>
      </c>
      <c r="R21" s="27">
        <v>3615</v>
      </c>
      <c r="S21" s="70">
        <f t="shared" si="5"/>
        <v>7337</v>
      </c>
      <c r="T21" s="90">
        <v>3966</v>
      </c>
      <c r="U21" s="72">
        <v>3933</v>
      </c>
      <c r="V21" s="52">
        <f t="shared" si="6"/>
        <v>7899</v>
      </c>
      <c r="W21" s="62">
        <v>4016</v>
      </c>
      <c r="X21" s="51">
        <v>4023</v>
      </c>
      <c r="Y21" s="208">
        <f t="shared" si="7"/>
        <v>8039</v>
      </c>
      <c r="Z21" s="50">
        <v>4469</v>
      </c>
      <c r="AA21" s="51">
        <v>4511</v>
      </c>
      <c r="AB21" s="93">
        <f t="shared" si="8"/>
        <v>8980</v>
      </c>
      <c r="AC21" s="91">
        <v>4253</v>
      </c>
      <c r="AD21" s="53">
        <v>4181</v>
      </c>
      <c r="AE21" s="174">
        <f>SUM(AC21+AD21)</f>
        <v>8434</v>
      </c>
      <c r="AF21" s="193">
        <v>4090</v>
      </c>
      <c r="AG21" s="82">
        <v>4181</v>
      </c>
      <c r="AH21" s="52">
        <f t="shared" si="10"/>
        <v>8271</v>
      </c>
      <c r="AI21" s="62">
        <v>4398</v>
      </c>
      <c r="AJ21" s="51">
        <v>4185</v>
      </c>
      <c r="AK21" s="161">
        <f t="shared" si="11"/>
        <v>8583</v>
      </c>
      <c r="AL21" s="196">
        <f t="shared" si="12"/>
        <v>46265</v>
      </c>
      <c r="AM21" s="197">
        <f t="shared" si="13"/>
        <v>45835</v>
      </c>
      <c r="AN21" s="196">
        <f t="shared" si="14"/>
        <v>92100</v>
      </c>
    </row>
    <row r="22" spans="1:40" ht="18.75">
      <c r="A22" s="97" t="s">
        <v>22</v>
      </c>
      <c r="B22" s="34">
        <v>105</v>
      </c>
      <c r="C22" s="33">
        <v>198</v>
      </c>
      <c r="D22" s="215">
        <f t="shared" si="0"/>
        <v>303</v>
      </c>
      <c r="E22" s="32">
        <v>217</v>
      </c>
      <c r="F22" s="33">
        <v>187</v>
      </c>
      <c r="G22" s="70">
        <f t="shared" si="1"/>
        <v>404</v>
      </c>
      <c r="H22" s="34">
        <v>78</v>
      </c>
      <c r="I22" s="33">
        <v>86</v>
      </c>
      <c r="J22" s="215">
        <f t="shared" si="2"/>
        <v>164</v>
      </c>
      <c r="K22" s="32">
        <v>83</v>
      </c>
      <c r="L22" s="33">
        <v>76</v>
      </c>
      <c r="M22" s="70">
        <f t="shared" si="3"/>
        <v>159</v>
      </c>
      <c r="N22" s="34">
        <v>94</v>
      </c>
      <c r="O22" s="33">
        <v>108</v>
      </c>
      <c r="P22" s="215">
        <f t="shared" si="4"/>
        <v>202</v>
      </c>
      <c r="Q22" s="32">
        <v>64</v>
      </c>
      <c r="R22" s="33">
        <v>64</v>
      </c>
      <c r="S22" s="70">
        <f t="shared" si="5"/>
        <v>128</v>
      </c>
      <c r="T22" s="213">
        <v>109</v>
      </c>
      <c r="U22" s="76">
        <v>91</v>
      </c>
      <c r="V22" s="52">
        <f t="shared" si="6"/>
        <v>200</v>
      </c>
      <c r="W22" s="62">
        <v>118</v>
      </c>
      <c r="X22" s="51">
        <v>123</v>
      </c>
      <c r="Y22" s="208">
        <f t="shared" si="7"/>
        <v>241</v>
      </c>
      <c r="Z22" s="50">
        <v>232</v>
      </c>
      <c r="AA22" s="51">
        <v>201</v>
      </c>
      <c r="AB22" s="93">
        <f t="shared" si="8"/>
        <v>433</v>
      </c>
      <c r="AC22" s="164">
        <v>119</v>
      </c>
      <c r="AD22" s="55">
        <v>128</v>
      </c>
      <c r="AE22" s="174">
        <f t="shared" si="9"/>
        <v>247</v>
      </c>
      <c r="AF22" s="168">
        <v>94</v>
      </c>
      <c r="AG22" s="55">
        <v>64</v>
      </c>
      <c r="AH22" s="52">
        <f t="shared" si="10"/>
        <v>158</v>
      </c>
      <c r="AI22" s="164">
        <v>23</v>
      </c>
      <c r="AJ22" s="55">
        <v>36</v>
      </c>
      <c r="AK22" s="161">
        <f t="shared" si="11"/>
        <v>59</v>
      </c>
      <c r="AL22" s="196">
        <f t="shared" si="12"/>
        <v>1336</v>
      </c>
      <c r="AM22" s="197">
        <f t="shared" si="13"/>
        <v>1362</v>
      </c>
      <c r="AN22" s="196">
        <f t="shared" si="14"/>
        <v>2698</v>
      </c>
    </row>
    <row r="23" spans="1:40" ht="18.75">
      <c r="A23" s="97" t="s">
        <v>25</v>
      </c>
      <c r="B23" s="26">
        <v>1103</v>
      </c>
      <c r="C23" s="27">
        <v>1006</v>
      </c>
      <c r="D23" s="215">
        <f t="shared" si="0"/>
        <v>2109</v>
      </c>
      <c r="E23" s="28">
        <v>3626</v>
      </c>
      <c r="F23" s="33">
        <v>3812</v>
      </c>
      <c r="G23" s="70">
        <f t="shared" si="1"/>
        <v>7438</v>
      </c>
      <c r="H23" s="26">
        <v>3968</v>
      </c>
      <c r="I23" s="27">
        <v>4168</v>
      </c>
      <c r="J23" s="215">
        <f t="shared" si="2"/>
        <v>8136</v>
      </c>
      <c r="K23" s="28">
        <v>2243</v>
      </c>
      <c r="L23" s="27">
        <v>2186</v>
      </c>
      <c r="M23" s="70">
        <f t="shared" si="3"/>
        <v>4429</v>
      </c>
      <c r="N23" s="26">
        <v>2434</v>
      </c>
      <c r="O23" s="27">
        <v>2595</v>
      </c>
      <c r="P23" s="215">
        <f t="shared" si="4"/>
        <v>5029</v>
      </c>
      <c r="Q23" s="28">
        <v>2401</v>
      </c>
      <c r="R23" s="27">
        <v>2327</v>
      </c>
      <c r="S23" s="70">
        <f t="shared" si="5"/>
        <v>4728</v>
      </c>
      <c r="T23" s="50">
        <v>2620</v>
      </c>
      <c r="U23" s="51">
        <v>2616</v>
      </c>
      <c r="V23" s="52">
        <f t="shared" si="6"/>
        <v>5236</v>
      </c>
      <c r="W23" s="62">
        <v>2574</v>
      </c>
      <c r="X23" s="51">
        <v>2501</v>
      </c>
      <c r="Y23" s="208">
        <f t="shared" si="7"/>
        <v>5075</v>
      </c>
      <c r="Z23" s="50">
        <v>2861</v>
      </c>
      <c r="AA23" s="51">
        <v>2601</v>
      </c>
      <c r="AB23" s="93">
        <f t="shared" si="8"/>
        <v>5462</v>
      </c>
      <c r="AC23" s="164">
        <v>2457</v>
      </c>
      <c r="AD23" s="55">
        <v>3507</v>
      </c>
      <c r="AE23" s="174">
        <f t="shared" si="9"/>
        <v>5964</v>
      </c>
      <c r="AF23" s="168">
        <v>2348</v>
      </c>
      <c r="AG23" s="55">
        <v>2257</v>
      </c>
      <c r="AH23" s="52">
        <f t="shared" si="10"/>
        <v>4605</v>
      </c>
      <c r="AI23" s="164">
        <v>2021</v>
      </c>
      <c r="AJ23" s="55">
        <v>2154</v>
      </c>
      <c r="AK23" s="161">
        <f t="shared" si="11"/>
        <v>4175</v>
      </c>
      <c r="AL23" s="196">
        <f t="shared" si="12"/>
        <v>30656</v>
      </c>
      <c r="AM23" s="197">
        <f t="shared" si="13"/>
        <v>31730</v>
      </c>
      <c r="AN23" s="196">
        <f t="shared" si="14"/>
        <v>62386</v>
      </c>
    </row>
    <row r="24" spans="1:40" ht="18.75">
      <c r="A24" s="97" t="s">
        <v>21</v>
      </c>
      <c r="B24" s="26">
        <v>137</v>
      </c>
      <c r="C24" s="27">
        <v>127</v>
      </c>
      <c r="D24" s="215">
        <f t="shared" si="0"/>
        <v>264</v>
      </c>
      <c r="E24" s="28">
        <v>262</v>
      </c>
      <c r="F24" s="27">
        <v>218</v>
      </c>
      <c r="G24" s="70">
        <f t="shared" si="1"/>
        <v>480</v>
      </c>
      <c r="H24" s="26">
        <v>81</v>
      </c>
      <c r="I24" s="27">
        <v>67</v>
      </c>
      <c r="J24" s="215">
        <f t="shared" si="2"/>
        <v>148</v>
      </c>
      <c r="K24" s="28">
        <v>358</v>
      </c>
      <c r="L24" s="27">
        <v>330</v>
      </c>
      <c r="M24" s="70">
        <f t="shared" si="3"/>
        <v>688</v>
      </c>
      <c r="N24" s="34">
        <v>161</v>
      </c>
      <c r="O24" s="33">
        <v>160</v>
      </c>
      <c r="P24" s="215">
        <f t="shared" si="4"/>
        <v>321</v>
      </c>
      <c r="Q24" s="28">
        <v>90</v>
      </c>
      <c r="R24" s="27">
        <v>66</v>
      </c>
      <c r="S24" s="70">
        <f t="shared" si="5"/>
        <v>156</v>
      </c>
      <c r="T24" s="50">
        <v>311</v>
      </c>
      <c r="U24" s="51">
        <v>287</v>
      </c>
      <c r="V24" s="52">
        <f t="shared" si="6"/>
        <v>598</v>
      </c>
      <c r="W24" s="62">
        <v>490</v>
      </c>
      <c r="X24" s="51">
        <v>1686</v>
      </c>
      <c r="Y24" s="208">
        <f t="shared" si="7"/>
        <v>2176</v>
      </c>
      <c r="Z24" s="50">
        <v>206</v>
      </c>
      <c r="AA24" s="51">
        <v>227</v>
      </c>
      <c r="AB24" s="93">
        <f t="shared" si="8"/>
        <v>433</v>
      </c>
      <c r="AC24" s="164">
        <v>207</v>
      </c>
      <c r="AD24" s="55">
        <v>256</v>
      </c>
      <c r="AE24" s="174">
        <f t="shared" si="9"/>
        <v>463</v>
      </c>
      <c r="AF24" s="168">
        <v>101</v>
      </c>
      <c r="AG24" s="55">
        <v>75</v>
      </c>
      <c r="AH24" s="52">
        <f t="shared" si="10"/>
        <v>176</v>
      </c>
      <c r="AI24" s="164">
        <v>80</v>
      </c>
      <c r="AJ24" s="55">
        <v>45</v>
      </c>
      <c r="AK24" s="161">
        <f t="shared" si="11"/>
        <v>125</v>
      </c>
      <c r="AL24" s="196">
        <f t="shared" si="12"/>
        <v>2484</v>
      </c>
      <c r="AM24" s="197">
        <f t="shared" si="13"/>
        <v>3544</v>
      </c>
      <c r="AN24" s="196">
        <f t="shared" si="14"/>
        <v>6028</v>
      </c>
    </row>
    <row r="25" spans="1:40" ht="18.75">
      <c r="A25" s="98" t="s">
        <v>30</v>
      </c>
      <c r="B25" s="26">
        <v>65</v>
      </c>
      <c r="C25" s="27">
        <v>69</v>
      </c>
      <c r="D25" s="215">
        <f t="shared" si="0"/>
        <v>134</v>
      </c>
      <c r="E25" s="28">
        <v>84</v>
      </c>
      <c r="F25" s="27">
        <v>79</v>
      </c>
      <c r="G25" s="70">
        <f t="shared" si="1"/>
        <v>163</v>
      </c>
      <c r="H25" s="26">
        <v>25</v>
      </c>
      <c r="I25" s="27">
        <v>20</v>
      </c>
      <c r="J25" s="215">
        <f t="shared" si="2"/>
        <v>45</v>
      </c>
      <c r="K25" s="28">
        <v>13</v>
      </c>
      <c r="L25" s="27">
        <v>20</v>
      </c>
      <c r="M25" s="70">
        <f t="shared" si="3"/>
        <v>33</v>
      </c>
      <c r="N25" s="26">
        <v>33</v>
      </c>
      <c r="O25" s="27">
        <v>20</v>
      </c>
      <c r="P25" s="215">
        <f t="shared" si="4"/>
        <v>53</v>
      </c>
      <c r="Q25" s="28">
        <v>0</v>
      </c>
      <c r="R25" s="27">
        <v>0</v>
      </c>
      <c r="S25" s="70">
        <f t="shared" si="5"/>
        <v>0</v>
      </c>
      <c r="T25" s="50">
        <v>17</v>
      </c>
      <c r="U25" s="51">
        <v>22</v>
      </c>
      <c r="V25" s="52">
        <f t="shared" si="6"/>
        <v>39</v>
      </c>
      <c r="W25" s="63">
        <v>49</v>
      </c>
      <c r="X25" s="57">
        <v>40</v>
      </c>
      <c r="Y25" s="208">
        <f t="shared" si="7"/>
        <v>89</v>
      </c>
      <c r="Z25" s="56">
        <v>0</v>
      </c>
      <c r="AA25" s="57">
        <v>0</v>
      </c>
      <c r="AB25" s="93">
        <f t="shared" si="8"/>
        <v>0</v>
      </c>
      <c r="AC25" s="91">
        <v>0</v>
      </c>
      <c r="AD25" s="53">
        <v>0</v>
      </c>
      <c r="AE25" s="174">
        <f t="shared" si="9"/>
        <v>0</v>
      </c>
      <c r="AF25" s="193">
        <v>0</v>
      </c>
      <c r="AG25" s="82">
        <v>0</v>
      </c>
      <c r="AH25" s="52">
        <f t="shared" si="10"/>
        <v>0</v>
      </c>
      <c r="AI25" s="62">
        <v>0</v>
      </c>
      <c r="AJ25" s="51">
        <v>0</v>
      </c>
      <c r="AK25" s="161">
        <f t="shared" si="11"/>
        <v>0</v>
      </c>
      <c r="AL25" s="196">
        <f t="shared" si="12"/>
        <v>286</v>
      </c>
      <c r="AM25" s="197">
        <f t="shared" si="13"/>
        <v>270</v>
      </c>
      <c r="AN25" s="196">
        <f t="shared" si="14"/>
        <v>556</v>
      </c>
    </row>
    <row r="26" spans="1:40" ht="18.75">
      <c r="A26" s="99" t="s">
        <v>36</v>
      </c>
      <c r="B26" s="26">
        <v>6976</v>
      </c>
      <c r="C26" s="27">
        <v>9046</v>
      </c>
      <c r="D26" s="215">
        <f t="shared" si="0"/>
        <v>16022</v>
      </c>
      <c r="E26" s="28">
        <v>7588</v>
      </c>
      <c r="F26" s="27">
        <v>7853</v>
      </c>
      <c r="G26" s="70">
        <f t="shared" si="1"/>
        <v>15441</v>
      </c>
      <c r="H26" s="26">
        <v>10118</v>
      </c>
      <c r="I26" s="27">
        <v>9400</v>
      </c>
      <c r="J26" s="215">
        <f t="shared" si="2"/>
        <v>19518</v>
      </c>
      <c r="K26" s="28">
        <v>10417</v>
      </c>
      <c r="L26" s="27">
        <v>11053</v>
      </c>
      <c r="M26" s="70">
        <f t="shared" si="3"/>
        <v>21470</v>
      </c>
      <c r="N26" s="26">
        <v>10480</v>
      </c>
      <c r="O26" s="27">
        <v>10941</v>
      </c>
      <c r="P26" s="215">
        <f t="shared" si="4"/>
        <v>21421</v>
      </c>
      <c r="Q26" s="28">
        <v>9200</v>
      </c>
      <c r="R26" s="27">
        <v>9287</v>
      </c>
      <c r="S26" s="70">
        <f t="shared" si="5"/>
        <v>18487</v>
      </c>
      <c r="T26" s="90">
        <v>8904</v>
      </c>
      <c r="U26" s="72">
        <v>9181</v>
      </c>
      <c r="V26" s="52">
        <f t="shared" si="6"/>
        <v>18085</v>
      </c>
      <c r="W26" s="62">
        <v>10176</v>
      </c>
      <c r="X26" s="51">
        <v>10699</v>
      </c>
      <c r="Y26" s="208">
        <f t="shared" si="7"/>
        <v>20875</v>
      </c>
      <c r="Z26" s="50">
        <v>10075</v>
      </c>
      <c r="AA26" s="51">
        <v>9541</v>
      </c>
      <c r="AB26" s="93">
        <f t="shared" si="8"/>
        <v>19616</v>
      </c>
      <c r="AC26" s="164">
        <v>8687</v>
      </c>
      <c r="AD26" s="55">
        <v>9097</v>
      </c>
      <c r="AE26" s="174">
        <f t="shared" si="9"/>
        <v>17784</v>
      </c>
      <c r="AF26" s="168">
        <v>10383</v>
      </c>
      <c r="AG26" s="55">
        <v>9523</v>
      </c>
      <c r="AH26" s="52">
        <f t="shared" si="10"/>
        <v>19906</v>
      </c>
      <c r="AI26" s="164">
        <v>13165</v>
      </c>
      <c r="AJ26" s="55">
        <v>11037</v>
      </c>
      <c r="AK26" s="161">
        <f t="shared" si="11"/>
        <v>24202</v>
      </c>
      <c r="AL26" s="196">
        <f t="shared" si="12"/>
        <v>116169</v>
      </c>
      <c r="AM26" s="197">
        <f t="shared" si="13"/>
        <v>116658</v>
      </c>
      <c r="AN26" s="196">
        <f t="shared" si="14"/>
        <v>232827</v>
      </c>
    </row>
    <row r="27" spans="1:40" ht="18.75">
      <c r="A27" s="99" t="s">
        <v>37</v>
      </c>
      <c r="B27" s="26">
        <v>681</v>
      </c>
      <c r="C27" s="27">
        <v>913</v>
      </c>
      <c r="D27" s="215">
        <f t="shared" si="0"/>
        <v>1594</v>
      </c>
      <c r="E27" s="28">
        <v>1536</v>
      </c>
      <c r="F27" s="27">
        <v>1850</v>
      </c>
      <c r="G27" s="70">
        <f t="shared" si="1"/>
        <v>3386</v>
      </c>
      <c r="H27" s="34">
        <v>1810</v>
      </c>
      <c r="I27" s="33">
        <v>1643</v>
      </c>
      <c r="J27" s="215">
        <f t="shared" si="2"/>
        <v>3453</v>
      </c>
      <c r="K27" s="28">
        <v>666</v>
      </c>
      <c r="L27" s="27">
        <v>573</v>
      </c>
      <c r="M27" s="70">
        <f t="shared" si="3"/>
        <v>1239</v>
      </c>
      <c r="N27" s="34">
        <v>166</v>
      </c>
      <c r="O27" s="33">
        <v>159</v>
      </c>
      <c r="P27" s="215">
        <f t="shared" si="4"/>
        <v>325</v>
      </c>
      <c r="Q27" s="28">
        <v>1686</v>
      </c>
      <c r="R27" s="27">
        <v>1853</v>
      </c>
      <c r="S27" s="70">
        <f t="shared" si="5"/>
        <v>3539</v>
      </c>
      <c r="T27" s="50">
        <v>2637</v>
      </c>
      <c r="U27" s="51">
        <v>2351</v>
      </c>
      <c r="V27" s="52">
        <f t="shared" si="6"/>
        <v>4988</v>
      </c>
      <c r="W27" s="62">
        <v>2723</v>
      </c>
      <c r="X27" s="51">
        <v>3182</v>
      </c>
      <c r="Y27" s="208">
        <f t="shared" si="7"/>
        <v>5905</v>
      </c>
      <c r="Z27" s="50">
        <v>2703</v>
      </c>
      <c r="AA27" s="51">
        <v>2676</v>
      </c>
      <c r="AB27" s="93">
        <f t="shared" si="8"/>
        <v>5379</v>
      </c>
      <c r="AC27" s="63">
        <v>5177</v>
      </c>
      <c r="AD27" s="57">
        <v>5409</v>
      </c>
      <c r="AE27" s="174">
        <f t="shared" si="9"/>
        <v>10586</v>
      </c>
      <c r="AF27" s="56">
        <v>7028</v>
      </c>
      <c r="AG27" s="57">
        <v>6670</v>
      </c>
      <c r="AH27" s="52">
        <f t="shared" si="10"/>
        <v>13698</v>
      </c>
      <c r="AI27" s="192">
        <v>6388</v>
      </c>
      <c r="AJ27" s="58">
        <v>5384</v>
      </c>
      <c r="AK27" s="161">
        <f t="shared" si="11"/>
        <v>11772</v>
      </c>
      <c r="AL27" s="196">
        <f t="shared" si="12"/>
        <v>33201</v>
      </c>
      <c r="AM27" s="197">
        <f t="shared" si="13"/>
        <v>32663</v>
      </c>
      <c r="AN27" s="196">
        <f t="shared" si="14"/>
        <v>65864</v>
      </c>
    </row>
    <row r="28" spans="1:40" ht="18.75">
      <c r="A28" s="97" t="s">
        <v>23</v>
      </c>
      <c r="B28" s="26">
        <v>1115</v>
      </c>
      <c r="C28" s="27">
        <v>1076</v>
      </c>
      <c r="D28" s="215">
        <f t="shared" si="0"/>
        <v>2191</v>
      </c>
      <c r="E28" s="28">
        <v>1324</v>
      </c>
      <c r="F28" s="33">
        <v>1292</v>
      </c>
      <c r="G28" s="70">
        <f t="shared" si="1"/>
        <v>2616</v>
      </c>
      <c r="H28" s="26">
        <v>1669</v>
      </c>
      <c r="I28" s="27">
        <v>1461</v>
      </c>
      <c r="J28" s="215">
        <f t="shared" si="2"/>
        <v>3130</v>
      </c>
      <c r="K28" s="28">
        <v>1754</v>
      </c>
      <c r="L28" s="27">
        <v>1801</v>
      </c>
      <c r="M28" s="70">
        <f t="shared" si="3"/>
        <v>3555</v>
      </c>
      <c r="N28" s="26">
        <v>1675</v>
      </c>
      <c r="O28" s="33">
        <v>1751</v>
      </c>
      <c r="P28" s="215">
        <f t="shared" si="4"/>
        <v>3426</v>
      </c>
      <c r="Q28" s="28">
        <v>1940</v>
      </c>
      <c r="R28" s="27">
        <v>1668</v>
      </c>
      <c r="S28" s="70">
        <f t="shared" si="5"/>
        <v>3608</v>
      </c>
      <c r="T28" s="50">
        <v>2230</v>
      </c>
      <c r="U28" s="51">
        <v>3456</v>
      </c>
      <c r="V28" s="52">
        <f t="shared" si="6"/>
        <v>5686</v>
      </c>
      <c r="W28" s="62">
        <v>3276</v>
      </c>
      <c r="X28" s="51">
        <v>3082</v>
      </c>
      <c r="Y28" s="208">
        <f t="shared" si="7"/>
        <v>6358</v>
      </c>
      <c r="Z28" s="50">
        <v>2880</v>
      </c>
      <c r="AA28" s="51">
        <v>2588</v>
      </c>
      <c r="AB28" s="93">
        <f t="shared" si="8"/>
        <v>5468</v>
      </c>
      <c r="AC28" s="164">
        <v>3474</v>
      </c>
      <c r="AD28" s="55">
        <v>3272</v>
      </c>
      <c r="AE28" s="174">
        <f t="shared" si="9"/>
        <v>6746</v>
      </c>
      <c r="AF28" s="168">
        <v>3253</v>
      </c>
      <c r="AG28" s="55">
        <v>3086</v>
      </c>
      <c r="AH28" s="52">
        <f t="shared" si="10"/>
        <v>6339</v>
      </c>
      <c r="AI28" s="164">
        <v>3802</v>
      </c>
      <c r="AJ28" s="55">
        <v>3478</v>
      </c>
      <c r="AK28" s="161">
        <f t="shared" si="11"/>
        <v>7280</v>
      </c>
      <c r="AL28" s="196">
        <f t="shared" si="12"/>
        <v>28392</v>
      </c>
      <c r="AM28" s="197">
        <f t="shared" si="13"/>
        <v>28011</v>
      </c>
      <c r="AN28" s="196">
        <f t="shared" si="14"/>
        <v>56403</v>
      </c>
    </row>
    <row r="29" spans="1:40" ht="18.75">
      <c r="A29" s="97" t="s">
        <v>27</v>
      </c>
      <c r="B29" s="34">
        <v>648</v>
      </c>
      <c r="C29" s="33">
        <v>593</v>
      </c>
      <c r="D29" s="215">
        <f t="shared" si="0"/>
        <v>1241</v>
      </c>
      <c r="E29" s="32">
        <v>1536</v>
      </c>
      <c r="F29" s="33">
        <v>1850</v>
      </c>
      <c r="G29" s="70">
        <f t="shared" si="1"/>
        <v>3386</v>
      </c>
      <c r="H29" s="26">
        <v>749</v>
      </c>
      <c r="I29" s="27">
        <v>754</v>
      </c>
      <c r="J29" s="215">
        <f t="shared" si="2"/>
        <v>1503</v>
      </c>
      <c r="K29" s="32">
        <v>499</v>
      </c>
      <c r="L29" s="33">
        <v>567</v>
      </c>
      <c r="M29" s="70">
        <f t="shared" si="3"/>
        <v>1066</v>
      </c>
      <c r="N29" s="34">
        <v>0</v>
      </c>
      <c r="O29" s="33">
        <v>0</v>
      </c>
      <c r="P29" s="215">
        <f t="shared" si="4"/>
        <v>0</v>
      </c>
      <c r="Q29" s="28">
        <v>391</v>
      </c>
      <c r="R29" s="27">
        <v>408</v>
      </c>
      <c r="S29" s="70">
        <f t="shared" si="5"/>
        <v>799</v>
      </c>
      <c r="T29" s="90">
        <v>295</v>
      </c>
      <c r="U29" s="72">
        <v>249</v>
      </c>
      <c r="V29" s="52">
        <f t="shared" si="6"/>
        <v>544</v>
      </c>
      <c r="W29" s="63">
        <v>185</v>
      </c>
      <c r="X29" s="57">
        <v>185</v>
      </c>
      <c r="Y29" s="208">
        <f t="shared" si="7"/>
        <v>370</v>
      </c>
      <c r="Z29" s="50">
        <v>0</v>
      </c>
      <c r="AA29" s="51">
        <v>0</v>
      </c>
      <c r="AB29" s="93">
        <f t="shared" si="8"/>
        <v>0</v>
      </c>
      <c r="AC29" s="63">
        <v>194</v>
      </c>
      <c r="AD29" s="57">
        <v>328</v>
      </c>
      <c r="AE29" s="174">
        <f t="shared" si="9"/>
        <v>522</v>
      </c>
      <c r="AF29" s="193">
        <v>0</v>
      </c>
      <c r="AG29" s="57"/>
      <c r="AH29" s="52">
        <f t="shared" si="10"/>
        <v>0</v>
      </c>
      <c r="AI29" s="62">
        <v>0</v>
      </c>
      <c r="AJ29" s="51">
        <v>0</v>
      </c>
      <c r="AK29" s="161">
        <f t="shared" si="11"/>
        <v>0</v>
      </c>
      <c r="AL29" s="196">
        <f t="shared" si="12"/>
        <v>4497</v>
      </c>
      <c r="AM29" s="197">
        <f t="shared" si="13"/>
        <v>4934</v>
      </c>
      <c r="AN29" s="196">
        <f t="shared" si="14"/>
        <v>9431</v>
      </c>
    </row>
    <row r="30" spans="1:40" ht="18.75">
      <c r="A30" s="96" t="s">
        <v>33</v>
      </c>
      <c r="B30" s="26">
        <v>9</v>
      </c>
      <c r="C30" s="27">
        <v>8</v>
      </c>
      <c r="D30" s="215">
        <f t="shared" si="0"/>
        <v>17</v>
      </c>
      <c r="E30" s="32">
        <v>0</v>
      </c>
      <c r="F30" s="33">
        <v>0</v>
      </c>
      <c r="G30" s="70">
        <f t="shared" si="1"/>
        <v>0</v>
      </c>
      <c r="H30" s="26">
        <v>0</v>
      </c>
      <c r="I30" s="27">
        <v>0</v>
      </c>
      <c r="J30" s="215">
        <f t="shared" si="2"/>
        <v>0</v>
      </c>
      <c r="K30" s="28">
        <v>0</v>
      </c>
      <c r="L30" s="27">
        <v>0</v>
      </c>
      <c r="M30" s="70">
        <f t="shared" si="3"/>
        <v>0</v>
      </c>
      <c r="N30" s="34">
        <v>0</v>
      </c>
      <c r="O30" s="33">
        <v>0</v>
      </c>
      <c r="P30" s="215">
        <f t="shared" si="4"/>
        <v>0</v>
      </c>
      <c r="Q30" s="28">
        <v>0</v>
      </c>
      <c r="R30" s="27">
        <v>0</v>
      </c>
      <c r="S30" s="70">
        <f t="shared" si="5"/>
        <v>0</v>
      </c>
      <c r="T30" s="50">
        <v>32</v>
      </c>
      <c r="U30" s="51">
        <v>30</v>
      </c>
      <c r="V30" s="52">
        <f t="shared" si="6"/>
        <v>62</v>
      </c>
      <c r="W30" s="62">
        <v>22</v>
      </c>
      <c r="X30" s="51">
        <v>22</v>
      </c>
      <c r="Y30" s="208">
        <f t="shared" si="7"/>
        <v>44</v>
      </c>
      <c r="Z30" s="50">
        <v>11</v>
      </c>
      <c r="AA30" s="51">
        <v>12</v>
      </c>
      <c r="AB30" s="93">
        <f t="shared" si="8"/>
        <v>23</v>
      </c>
      <c r="AC30" s="164">
        <v>4</v>
      </c>
      <c r="AD30" s="55">
        <v>4</v>
      </c>
      <c r="AE30" s="174">
        <f t="shared" si="9"/>
        <v>8</v>
      </c>
      <c r="AF30" s="168">
        <v>28</v>
      </c>
      <c r="AG30" s="55">
        <v>37</v>
      </c>
      <c r="AH30" s="52">
        <f t="shared" si="10"/>
        <v>65</v>
      </c>
      <c r="AI30" s="164">
        <v>0</v>
      </c>
      <c r="AJ30" s="55">
        <v>0</v>
      </c>
      <c r="AK30" s="161">
        <f t="shared" si="11"/>
        <v>0</v>
      </c>
      <c r="AL30" s="196">
        <f t="shared" si="12"/>
        <v>106</v>
      </c>
      <c r="AM30" s="197">
        <f t="shared" si="13"/>
        <v>113</v>
      </c>
      <c r="AN30" s="196">
        <f t="shared" si="14"/>
        <v>219</v>
      </c>
    </row>
    <row r="31" spans="1:40" ht="18.75">
      <c r="A31" s="97" t="s">
        <v>34</v>
      </c>
      <c r="B31" s="26">
        <v>216</v>
      </c>
      <c r="C31" s="27">
        <v>226</v>
      </c>
      <c r="D31" s="215">
        <f t="shared" si="0"/>
        <v>442</v>
      </c>
      <c r="E31" s="28">
        <v>158</v>
      </c>
      <c r="F31" s="27">
        <v>193</v>
      </c>
      <c r="G31" s="70">
        <f t="shared" si="1"/>
        <v>351</v>
      </c>
      <c r="H31" s="26">
        <v>478</v>
      </c>
      <c r="I31" s="27">
        <v>362</v>
      </c>
      <c r="J31" s="215">
        <f t="shared" si="2"/>
        <v>840</v>
      </c>
      <c r="K31" s="28">
        <v>883</v>
      </c>
      <c r="L31" s="27">
        <v>677</v>
      </c>
      <c r="M31" s="70">
        <f t="shared" si="3"/>
        <v>1560</v>
      </c>
      <c r="N31" s="26">
        <v>1107</v>
      </c>
      <c r="O31" s="27">
        <v>1911</v>
      </c>
      <c r="P31" s="215">
        <f t="shared" si="4"/>
        <v>3018</v>
      </c>
      <c r="Q31" s="28">
        <v>1534</v>
      </c>
      <c r="R31" s="27">
        <v>1717</v>
      </c>
      <c r="S31" s="70">
        <f t="shared" si="5"/>
        <v>3251</v>
      </c>
      <c r="T31" s="50">
        <v>1811</v>
      </c>
      <c r="U31" s="51">
        <v>1968</v>
      </c>
      <c r="V31" s="52">
        <f t="shared" si="6"/>
        <v>3779</v>
      </c>
      <c r="W31" s="62">
        <v>1887</v>
      </c>
      <c r="X31" s="51">
        <v>3599</v>
      </c>
      <c r="Y31" s="208">
        <f t="shared" si="7"/>
        <v>5486</v>
      </c>
      <c r="Z31" s="50">
        <v>4756</v>
      </c>
      <c r="AA31" s="51">
        <v>2205</v>
      </c>
      <c r="AB31" s="93">
        <f t="shared" si="8"/>
        <v>6961</v>
      </c>
      <c r="AC31" s="91">
        <v>1706</v>
      </c>
      <c r="AD31" s="53">
        <v>1553</v>
      </c>
      <c r="AE31" s="174">
        <f t="shared" si="9"/>
        <v>3259</v>
      </c>
      <c r="AF31" s="193">
        <v>1705</v>
      </c>
      <c r="AG31" s="82">
        <v>1732</v>
      </c>
      <c r="AH31" s="52">
        <f t="shared" si="10"/>
        <v>3437</v>
      </c>
      <c r="AI31" s="62">
        <v>1950</v>
      </c>
      <c r="AJ31" s="51">
        <v>1806</v>
      </c>
      <c r="AK31" s="161">
        <f t="shared" si="11"/>
        <v>3756</v>
      </c>
      <c r="AL31" s="196">
        <f t="shared" si="12"/>
        <v>18191</v>
      </c>
      <c r="AM31" s="197">
        <f t="shared" si="13"/>
        <v>17949</v>
      </c>
      <c r="AN31" s="196">
        <f t="shared" si="14"/>
        <v>36140</v>
      </c>
    </row>
    <row r="32" spans="1:40" ht="18.75">
      <c r="A32" s="99" t="s">
        <v>35</v>
      </c>
      <c r="B32" s="34">
        <v>4596</v>
      </c>
      <c r="C32" s="33">
        <v>3882</v>
      </c>
      <c r="D32" s="215">
        <f t="shared" si="0"/>
        <v>8478</v>
      </c>
      <c r="E32" s="32">
        <v>6254</v>
      </c>
      <c r="F32" s="33">
        <v>5942</v>
      </c>
      <c r="G32" s="70">
        <f t="shared" si="1"/>
        <v>12196</v>
      </c>
      <c r="H32" s="80">
        <v>8074</v>
      </c>
      <c r="I32" s="79">
        <v>7780</v>
      </c>
      <c r="J32" s="215">
        <f t="shared" si="2"/>
        <v>15854</v>
      </c>
      <c r="K32" s="32">
        <v>7678</v>
      </c>
      <c r="L32" s="33">
        <v>7233</v>
      </c>
      <c r="M32" s="70">
        <f t="shared" si="3"/>
        <v>14911</v>
      </c>
      <c r="N32" s="34">
        <v>7937</v>
      </c>
      <c r="O32" s="33">
        <v>7629</v>
      </c>
      <c r="P32" s="215">
        <f t="shared" si="4"/>
        <v>15566</v>
      </c>
      <c r="Q32" s="78">
        <v>7047</v>
      </c>
      <c r="R32" s="79">
        <v>7025</v>
      </c>
      <c r="S32" s="70">
        <f t="shared" si="5"/>
        <v>14072</v>
      </c>
      <c r="T32" s="90">
        <v>7037</v>
      </c>
      <c r="U32" s="72">
        <v>6743</v>
      </c>
      <c r="V32" s="52">
        <f t="shared" si="6"/>
        <v>13780</v>
      </c>
      <c r="W32" s="62">
        <v>6162</v>
      </c>
      <c r="X32" s="51">
        <v>6147</v>
      </c>
      <c r="Y32" s="208">
        <f t="shared" si="7"/>
        <v>12309</v>
      </c>
      <c r="Z32" s="50">
        <v>7258</v>
      </c>
      <c r="AA32" s="51">
        <v>7043</v>
      </c>
      <c r="AB32" s="93">
        <f t="shared" si="8"/>
        <v>14301</v>
      </c>
      <c r="AC32" s="63">
        <v>6443</v>
      </c>
      <c r="AD32" s="57">
        <v>6445</v>
      </c>
      <c r="AE32" s="174">
        <f t="shared" si="9"/>
        <v>12888</v>
      </c>
      <c r="AF32" s="56">
        <v>7318</v>
      </c>
      <c r="AG32" s="57">
        <v>7377</v>
      </c>
      <c r="AH32" s="52">
        <f t="shared" si="10"/>
        <v>14695</v>
      </c>
      <c r="AI32" s="205">
        <v>4189</v>
      </c>
      <c r="AJ32" s="81">
        <v>3844</v>
      </c>
      <c r="AK32" s="161">
        <f t="shared" si="11"/>
        <v>8033</v>
      </c>
      <c r="AL32" s="196">
        <f t="shared" si="12"/>
        <v>79993</v>
      </c>
      <c r="AM32" s="197">
        <f t="shared" si="13"/>
        <v>77090</v>
      </c>
      <c r="AN32" s="196">
        <f t="shared" si="14"/>
        <v>157083</v>
      </c>
    </row>
    <row r="33" spans="1:40" ht="18.75">
      <c r="A33" s="99" t="s">
        <v>39</v>
      </c>
      <c r="B33" s="34">
        <v>884</v>
      </c>
      <c r="C33" s="33">
        <v>817</v>
      </c>
      <c r="D33" s="215">
        <f t="shared" si="0"/>
        <v>1701</v>
      </c>
      <c r="E33" s="32">
        <v>856</v>
      </c>
      <c r="F33" s="33">
        <v>789</v>
      </c>
      <c r="G33" s="70">
        <f t="shared" si="1"/>
        <v>1645</v>
      </c>
      <c r="H33" s="34">
        <v>0</v>
      </c>
      <c r="I33" s="33">
        <v>0</v>
      </c>
      <c r="J33" s="215">
        <f t="shared" si="2"/>
        <v>0</v>
      </c>
      <c r="K33" s="32">
        <v>968</v>
      </c>
      <c r="L33" s="33">
        <v>928</v>
      </c>
      <c r="M33" s="70">
        <f t="shared" si="3"/>
        <v>1896</v>
      </c>
      <c r="N33" s="34">
        <v>1080</v>
      </c>
      <c r="O33" s="33">
        <v>1030</v>
      </c>
      <c r="P33" s="215">
        <f t="shared" si="4"/>
        <v>2110</v>
      </c>
      <c r="Q33" s="32">
        <v>984</v>
      </c>
      <c r="R33" s="33">
        <v>1004</v>
      </c>
      <c r="S33" s="70">
        <f t="shared" si="5"/>
        <v>1988</v>
      </c>
      <c r="T33" s="50">
        <v>0</v>
      </c>
      <c r="U33" s="51">
        <v>0</v>
      </c>
      <c r="V33" s="52">
        <f t="shared" si="6"/>
        <v>0</v>
      </c>
      <c r="W33" s="62">
        <v>881</v>
      </c>
      <c r="X33" s="51">
        <v>823</v>
      </c>
      <c r="Y33" s="208">
        <f t="shared" si="7"/>
        <v>1704</v>
      </c>
      <c r="Z33" s="50">
        <v>0</v>
      </c>
      <c r="AA33" s="51">
        <v>0</v>
      </c>
      <c r="AB33" s="93">
        <f t="shared" si="8"/>
        <v>0</v>
      </c>
      <c r="AC33" s="63">
        <v>1024</v>
      </c>
      <c r="AD33" s="57">
        <v>977</v>
      </c>
      <c r="AE33" s="174">
        <f t="shared" si="9"/>
        <v>2001</v>
      </c>
      <c r="AF33" s="56">
        <v>1011</v>
      </c>
      <c r="AG33" s="57">
        <v>937</v>
      </c>
      <c r="AH33" s="52">
        <f t="shared" si="10"/>
        <v>1948</v>
      </c>
      <c r="AI33" s="165">
        <v>0</v>
      </c>
      <c r="AJ33" s="82">
        <v>0</v>
      </c>
      <c r="AK33" s="161">
        <f t="shared" si="11"/>
        <v>0</v>
      </c>
      <c r="AL33" s="196">
        <f t="shared" si="12"/>
        <v>7688</v>
      </c>
      <c r="AM33" s="197">
        <f t="shared" si="13"/>
        <v>7305</v>
      </c>
      <c r="AN33" s="196">
        <f t="shared" si="14"/>
        <v>14993</v>
      </c>
    </row>
    <row r="34" spans="1:40" ht="18.75">
      <c r="A34" s="99" t="s">
        <v>40</v>
      </c>
      <c r="B34" s="34">
        <v>932</v>
      </c>
      <c r="C34" s="33">
        <v>1089</v>
      </c>
      <c r="D34" s="215">
        <f t="shared" si="0"/>
        <v>2021</v>
      </c>
      <c r="E34" s="32">
        <v>841</v>
      </c>
      <c r="F34" s="33">
        <v>673</v>
      </c>
      <c r="G34" s="70">
        <f t="shared" si="1"/>
        <v>1514</v>
      </c>
      <c r="H34" s="34">
        <v>1137</v>
      </c>
      <c r="I34" s="33">
        <v>946</v>
      </c>
      <c r="J34" s="215">
        <f t="shared" si="2"/>
        <v>2083</v>
      </c>
      <c r="K34" s="32">
        <v>1288</v>
      </c>
      <c r="L34" s="33">
        <v>1247</v>
      </c>
      <c r="M34" s="70">
        <f t="shared" si="3"/>
        <v>2535</v>
      </c>
      <c r="N34" s="26">
        <v>996</v>
      </c>
      <c r="O34" s="27">
        <v>1169</v>
      </c>
      <c r="P34" s="215">
        <f t="shared" si="4"/>
        <v>2165</v>
      </c>
      <c r="Q34" s="32">
        <v>1161</v>
      </c>
      <c r="R34" s="33">
        <v>865</v>
      </c>
      <c r="S34" s="70">
        <f t="shared" si="5"/>
        <v>2026</v>
      </c>
      <c r="T34" s="50">
        <v>1085</v>
      </c>
      <c r="U34" s="51">
        <v>1448</v>
      </c>
      <c r="V34" s="52">
        <f t="shared" si="6"/>
        <v>2533</v>
      </c>
      <c r="W34" s="62">
        <v>1573</v>
      </c>
      <c r="X34" s="51">
        <v>2104</v>
      </c>
      <c r="Y34" s="208">
        <f t="shared" si="7"/>
        <v>3677</v>
      </c>
      <c r="Z34" s="50">
        <v>1454</v>
      </c>
      <c r="AA34" s="51">
        <v>1456</v>
      </c>
      <c r="AB34" s="93">
        <f t="shared" si="8"/>
        <v>2910</v>
      </c>
      <c r="AC34" s="63">
        <v>1205</v>
      </c>
      <c r="AD34" s="57">
        <v>1260</v>
      </c>
      <c r="AE34" s="174">
        <f t="shared" si="9"/>
        <v>2465</v>
      </c>
      <c r="AF34" s="56">
        <v>1485</v>
      </c>
      <c r="AG34" s="57">
        <v>1417</v>
      </c>
      <c r="AH34" s="52">
        <f t="shared" si="10"/>
        <v>2902</v>
      </c>
      <c r="AI34" s="192">
        <v>1771</v>
      </c>
      <c r="AJ34" s="58">
        <v>1583</v>
      </c>
      <c r="AK34" s="161">
        <f t="shared" si="11"/>
        <v>3354</v>
      </c>
      <c r="AL34" s="196">
        <f t="shared" si="12"/>
        <v>14928</v>
      </c>
      <c r="AM34" s="197">
        <f t="shared" si="13"/>
        <v>15257</v>
      </c>
      <c r="AN34" s="196">
        <f t="shared" si="14"/>
        <v>30185</v>
      </c>
    </row>
    <row r="35" spans="1:40" ht="18.75">
      <c r="A35" s="99" t="s">
        <v>38</v>
      </c>
      <c r="B35" s="34">
        <v>1809</v>
      </c>
      <c r="C35" s="33">
        <v>1874</v>
      </c>
      <c r="D35" s="215">
        <f t="shared" si="0"/>
        <v>3683</v>
      </c>
      <c r="E35" s="32">
        <v>2417</v>
      </c>
      <c r="F35" s="33">
        <v>2611</v>
      </c>
      <c r="G35" s="70">
        <f t="shared" si="1"/>
        <v>5028</v>
      </c>
      <c r="H35" s="34">
        <v>3029</v>
      </c>
      <c r="I35" s="33">
        <v>3442</v>
      </c>
      <c r="J35" s="215">
        <f t="shared" si="2"/>
        <v>6471</v>
      </c>
      <c r="K35" s="32">
        <v>3558</v>
      </c>
      <c r="L35" s="33">
        <v>3657</v>
      </c>
      <c r="M35" s="70">
        <f t="shared" si="3"/>
        <v>7215</v>
      </c>
      <c r="N35" s="34">
        <v>3038</v>
      </c>
      <c r="O35" s="33">
        <v>3242</v>
      </c>
      <c r="P35" s="215">
        <f t="shared" si="4"/>
        <v>6280</v>
      </c>
      <c r="Q35" s="32">
        <v>2887</v>
      </c>
      <c r="R35" s="33">
        <v>3164</v>
      </c>
      <c r="S35" s="70">
        <f t="shared" si="5"/>
        <v>6051</v>
      </c>
      <c r="T35" s="213">
        <v>2818</v>
      </c>
      <c r="U35" s="76">
        <v>3189</v>
      </c>
      <c r="V35" s="52">
        <f t="shared" si="6"/>
        <v>6007</v>
      </c>
      <c r="W35" s="62">
        <v>2825</v>
      </c>
      <c r="X35" s="51">
        <v>3110</v>
      </c>
      <c r="Y35" s="208">
        <f t="shared" si="7"/>
        <v>5935</v>
      </c>
      <c r="Z35" s="50">
        <v>2924</v>
      </c>
      <c r="AA35" s="51">
        <v>3056</v>
      </c>
      <c r="AB35" s="93">
        <f t="shared" si="8"/>
        <v>5980</v>
      </c>
      <c r="AC35" s="63">
        <v>3057</v>
      </c>
      <c r="AD35" s="57">
        <v>3112</v>
      </c>
      <c r="AE35" s="174">
        <f t="shared" si="9"/>
        <v>6169</v>
      </c>
      <c r="AF35" s="56">
        <v>2905</v>
      </c>
      <c r="AG35" s="57">
        <v>3179</v>
      </c>
      <c r="AH35" s="52">
        <f t="shared" si="10"/>
        <v>6084</v>
      </c>
      <c r="AI35" s="192">
        <v>2481</v>
      </c>
      <c r="AJ35" s="58">
        <v>2566</v>
      </c>
      <c r="AK35" s="161">
        <f t="shared" si="11"/>
        <v>5047</v>
      </c>
      <c r="AL35" s="196">
        <f t="shared" si="12"/>
        <v>33748</v>
      </c>
      <c r="AM35" s="197">
        <f t="shared" si="13"/>
        <v>36202</v>
      </c>
      <c r="AN35" s="196">
        <f t="shared" si="14"/>
        <v>69950</v>
      </c>
    </row>
    <row r="36" spans="1:40" ht="19.5" thickBot="1">
      <c r="A36" s="201" t="s">
        <v>41</v>
      </c>
      <c r="B36" s="85">
        <v>7</v>
      </c>
      <c r="C36" s="86">
        <v>27</v>
      </c>
      <c r="D36" s="216">
        <f t="shared" si="0"/>
        <v>34</v>
      </c>
      <c r="E36" s="83">
        <v>18</v>
      </c>
      <c r="F36" s="84">
        <v>18</v>
      </c>
      <c r="G36" s="71">
        <f t="shared" si="1"/>
        <v>36</v>
      </c>
      <c r="H36" s="217">
        <v>26</v>
      </c>
      <c r="I36" s="218">
        <v>29</v>
      </c>
      <c r="J36" s="216">
        <f t="shared" si="2"/>
        <v>55</v>
      </c>
      <c r="K36" s="83">
        <v>4</v>
      </c>
      <c r="L36" s="84">
        <v>0</v>
      </c>
      <c r="M36" s="71">
        <f t="shared" si="3"/>
        <v>4</v>
      </c>
      <c r="N36" s="85">
        <v>49</v>
      </c>
      <c r="O36" s="86">
        <v>54</v>
      </c>
      <c r="P36" s="216">
        <f t="shared" si="4"/>
        <v>103</v>
      </c>
      <c r="Q36" s="87">
        <v>7</v>
      </c>
      <c r="R36" s="88">
        <v>2</v>
      </c>
      <c r="S36" s="71">
        <f t="shared" si="5"/>
        <v>9</v>
      </c>
      <c r="T36" s="148">
        <v>79</v>
      </c>
      <c r="U36" s="149">
        <v>71</v>
      </c>
      <c r="V36" s="150">
        <f t="shared" si="6"/>
        <v>150</v>
      </c>
      <c r="W36" s="92">
        <v>31</v>
      </c>
      <c r="X36" s="59">
        <v>744</v>
      </c>
      <c r="Y36" s="209">
        <f t="shared" si="7"/>
        <v>775</v>
      </c>
      <c r="Z36" s="148">
        <v>802</v>
      </c>
      <c r="AA36" s="149">
        <v>59</v>
      </c>
      <c r="AB36" s="180">
        <f t="shared" si="8"/>
        <v>861</v>
      </c>
      <c r="AC36" s="171">
        <v>40</v>
      </c>
      <c r="AD36" s="94">
        <v>41</v>
      </c>
      <c r="AE36" s="175">
        <f t="shared" si="9"/>
        <v>81</v>
      </c>
      <c r="AF36" s="169">
        <v>0</v>
      </c>
      <c r="AG36" s="170">
        <v>0</v>
      </c>
      <c r="AH36" s="150">
        <f t="shared" si="10"/>
        <v>0</v>
      </c>
      <c r="AI36" s="206">
        <v>0</v>
      </c>
      <c r="AJ36" s="60">
        <v>0</v>
      </c>
      <c r="AK36" s="162">
        <f t="shared" si="11"/>
        <v>0</v>
      </c>
      <c r="AL36" s="198">
        <f t="shared" si="12"/>
        <v>1063</v>
      </c>
      <c r="AM36" s="199">
        <f t="shared" si="13"/>
        <v>1045</v>
      </c>
      <c r="AN36" s="198">
        <f t="shared" si="14"/>
        <v>2108</v>
      </c>
    </row>
    <row r="37" spans="1:40" s="12" customFormat="1" ht="19.5" thickBot="1">
      <c r="A37" s="41" t="s">
        <v>6</v>
      </c>
      <c r="B37" s="8">
        <f>SUM(B6:B36)</f>
        <v>447059</v>
      </c>
      <c r="C37" s="143">
        <f>SUM(C6:C36)</f>
        <v>441132</v>
      </c>
      <c r="D37" s="10">
        <f t="shared" si="0"/>
        <v>888191</v>
      </c>
      <c r="E37" s="8">
        <f>SUM(E6:E36)</f>
        <v>457432</v>
      </c>
      <c r="F37" s="143">
        <f>SUM(F6:F36)</f>
        <v>460061</v>
      </c>
      <c r="G37" s="10">
        <f t="shared" si="1"/>
        <v>917493</v>
      </c>
      <c r="H37" s="8">
        <f>SUM(H6:H36)</f>
        <v>536660</v>
      </c>
      <c r="I37" s="143">
        <f>SUM(I6:I36)</f>
        <v>530544</v>
      </c>
      <c r="J37" s="10">
        <f t="shared" si="2"/>
        <v>1067204</v>
      </c>
      <c r="K37" s="8">
        <f>SUM(K6:K36)</f>
        <v>545180</v>
      </c>
      <c r="L37" s="143">
        <f>SUM(L6:L36)</f>
        <v>545879</v>
      </c>
      <c r="M37" s="10">
        <f t="shared" si="3"/>
        <v>1091059</v>
      </c>
      <c r="N37" s="8">
        <f>SUM(N6:N36)</f>
        <v>514468</v>
      </c>
      <c r="O37" s="143">
        <f>SUM(O6:O36)</f>
        <v>519964</v>
      </c>
      <c r="P37" s="10">
        <f t="shared" si="4"/>
        <v>1034432</v>
      </c>
      <c r="Q37" s="8">
        <f>SUM(Q6:Q36)</f>
        <v>509700</v>
      </c>
      <c r="R37" s="143">
        <f>SUM(R6:R36)</f>
        <v>495563</v>
      </c>
      <c r="S37" s="10">
        <f t="shared" si="5"/>
        <v>1005263</v>
      </c>
      <c r="T37" s="64">
        <f aca="true" t="shared" si="15" ref="T37:AK37">SUM(T6:T36)</f>
        <v>531965</v>
      </c>
      <c r="U37" s="144">
        <f t="shared" si="15"/>
        <v>535143</v>
      </c>
      <c r="V37" s="61">
        <f t="shared" si="15"/>
        <v>1067108</v>
      </c>
      <c r="W37" s="64">
        <f t="shared" si="15"/>
        <v>551302</v>
      </c>
      <c r="X37" s="144">
        <f t="shared" si="15"/>
        <v>557525</v>
      </c>
      <c r="Y37" s="61">
        <f t="shared" si="15"/>
        <v>1108827</v>
      </c>
      <c r="Z37" s="64">
        <f t="shared" si="15"/>
        <v>546171</v>
      </c>
      <c r="AA37" s="144">
        <f t="shared" si="15"/>
        <v>532615</v>
      </c>
      <c r="AB37" s="61">
        <f t="shared" si="15"/>
        <v>1078786</v>
      </c>
      <c r="AC37" s="64">
        <f t="shared" si="15"/>
        <v>573535</v>
      </c>
      <c r="AD37" s="144">
        <f t="shared" si="15"/>
        <v>563512</v>
      </c>
      <c r="AE37" s="61">
        <f t="shared" si="15"/>
        <v>1137047</v>
      </c>
      <c r="AF37" s="64">
        <f t="shared" si="15"/>
        <v>576372</v>
      </c>
      <c r="AG37" s="144">
        <f t="shared" si="15"/>
        <v>575924</v>
      </c>
      <c r="AH37" s="61">
        <f t="shared" si="15"/>
        <v>1152296</v>
      </c>
      <c r="AI37" s="64">
        <f t="shared" si="15"/>
        <v>622990</v>
      </c>
      <c r="AJ37" s="144">
        <f t="shared" si="15"/>
        <v>620943</v>
      </c>
      <c r="AK37" s="61">
        <f t="shared" si="15"/>
        <v>1243933</v>
      </c>
      <c r="AL37" s="172">
        <f t="shared" si="12"/>
        <v>6412834</v>
      </c>
      <c r="AM37" s="172">
        <f t="shared" si="13"/>
        <v>6378805</v>
      </c>
      <c r="AN37" s="172">
        <f t="shared" si="14"/>
        <v>12791639</v>
      </c>
    </row>
    <row r="38" spans="2:4" ht="18.75">
      <c r="B38" s="11"/>
      <c r="C38" s="11"/>
      <c r="D38" s="11"/>
    </row>
    <row r="39" spans="2:26" ht="18.75">
      <c r="B39" s="11"/>
      <c r="C39" s="11"/>
      <c r="D39" s="11"/>
      <c r="J39" s="25"/>
      <c r="Z39" s="25"/>
    </row>
    <row r="40" spans="1:19" ht="18.75">
      <c r="A40" s="1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18.75">
      <c r="A41" s="14"/>
      <c r="B41" s="16"/>
      <c r="C41" s="11"/>
      <c r="D41" s="11"/>
      <c r="F41" s="16"/>
      <c r="G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23.25" thickBot="1">
      <c r="A42" s="14"/>
      <c r="B42" s="268" t="s">
        <v>60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16"/>
      <c r="O42" s="16"/>
      <c r="P42" s="16"/>
      <c r="Q42" s="16"/>
      <c r="R42" s="16"/>
      <c r="S42" s="16"/>
    </row>
    <row r="43" spans="2:40" s="12" customFormat="1" ht="19.5" thickBot="1">
      <c r="B43" s="257" t="s">
        <v>0</v>
      </c>
      <c r="C43" s="258"/>
      <c r="D43" s="259"/>
      <c r="E43" s="260" t="s">
        <v>1</v>
      </c>
      <c r="F43" s="260"/>
      <c r="G43" s="261"/>
      <c r="H43" s="262" t="s">
        <v>2</v>
      </c>
      <c r="I43" s="260"/>
      <c r="J43" s="261"/>
      <c r="K43" s="263" t="s">
        <v>3</v>
      </c>
      <c r="L43" s="264"/>
      <c r="M43" s="265"/>
      <c r="N43" s="263" t="s">
        <v>4</v>
      </c>
      <c r="O43" s="264"/>
      <c r="P43" s="265"/>
      <c r="Q43" s="263" t="s">
        <v>5</v>
      </c>
      <c r="R43" s="264"/>
      <c r="S43" s="265"/>
      <c r="T43" s="254" t="s">
        <v>50</v>
      </c>
      <c r="U43" s="255"/>
      <c r="V43" s="256"/>
      <c r="W43" s="251" t="s">
        <v>51</v>
      </c>
      <c r="X43" s="251"/>
      <c r="Y43" s="252"/>
      <c r="Z43" s="253" t="s">
        <v>52</v>
      </c>
      <c r="AA43" s="251"/>
      <c r="AB43" s="252"/>
      <c r="AC43" s="253" t="s">
        <v>53</v>
      </c>
      <c r="AD43" s="251"/>
      <c r="AE43" s="252"/>
      <c r="AF43" s="253" t="s">
        <v>54</v>
      </c>
      <c r="AG43" s="251"/>
      <c r="AH43" s="252"/>
      <c r="AI43" s="253" t="s">
        <v>55</v>
      </c>
      <c r="AJ43" s="251"/>
      <c r="AK43" s="252"/>
      <c r="AL43" s="266" t="s">
        <v>6</v>
      </c>
      <c r="AM43" s="267"/>
      <c r="AN43" s="43" t="s">
        <v>57</v>
      </c>
    </row>
    <row r="44" spans="1:40" s="100" customFormat="1" ht="19.5" thickBot="1">
      <c r="A44" s="65" t="s">
        <v>8</v>
      </c>
      <c r="B44" s="101" t="s">
        <v>9</v>
      </c>
      <c r="C44" s="102" t="s">
        <v>10</v>
      </c>
      <c r="D44" s="103" t="s">
        <v>6</v>
      </c>
      <c r="E44" s="101" t="s">
        <v>9</v>
      </c>
      <c r="F44" s="203" t="s">
        <v>10</v>
      </c>
      <c r="G44" s="103" t="s">
        <v>6</v>
      </c>
      <c r="H44" s="101" t="s">
        <v>9</v>
      </c>
      <c r="I44" s="203" t="s">
        <v>10</v>
      </c>
      <c r="J44" s="103" t="s">
        <v>6</v>
      </c>
      <c r="K44" s="101" t="s">
        <v>9</v>
      </c>
      <c r="L44" s="203" t="s">
        <v>10</v>
      </c>
      <c r="M44" s="103" t="s">
        <v>6</v>
      </c>
      <c r="N44" s="101" t="s">
        <v>9</v>
      </c>
      <c r="O44" s="203" t="s">
        <v>10</v>
      </c>
      <c r="P44" s="103" t="s">
        <v>6</v>
      </c>
      <c r="Q44" s="101" t="s">
        <v>9</v>
      </c>
      <c r="R44" s="203" t="s">
        <v>10</v>
      </c>
      <c r="S44" s="103" t="s">
        <v>6</v>
      </c>
      <c r="T44" s="49" t="s">
        <v>9</v>
      </c>
      <c r="U44" s="134" t="s">
        <v>10</v>
      </c>
      <c r="V44" s="135" t="s">
        <v>6</v>
      </c>
      <c r="W44" s="44" t="s">
        <v>9</v>
      </c>
      <c r="X44" s="190" t="s">
        <v>10</v>
      </c>
      <c r="Y44" s="156" t="s">
        <v>6</v>
      </c>
      <c r="Z44" s="46" t="s">
        <v>9</v>
      </c>
      <c r="AA44" s="47" t="s">
        <v>10</v>
      </c>
      <c r="AB44" s="156" t="s">
        <v>6</v>
      </c>
      <c r="AC44" s="48" t="s">
        <v>56</v>
      </c>
      <c r="AD44" s="189" t="s">
        <v>10</v>
      </c>
      <c r="AE44" s="156" t="s">
        <v>6</v>
      </c>
      <c r="AF44" s="44" t="s">
        <v>9</v>
      </c>
      <c r="AG44" s="190" t="s">
        <v>10</v>
      </c>
      <c r="AH44" s="156" t="s">
        <v>6</v>
      </c>
      <c r="AI44" s="46" t="s">
        <v>9</v>
      </c>
      <c r="AJ44" s="47" t="s">
        <v>10</v>
      </c>
      <c r="AK44" s="156" t="s">
        <v>6</v>
      </c>
      <c r="AL44" s="159" t="s">
        <v>9</v>
      </c>
      <c r="AM44" s="159" t="s">
        <v>10</v>
      </c>
      <c r="AN44" s="204" t="s">
        <v>6</v>
      </c>
    </row>
    <row r="45" spans="1:40" ht="18.75">
      <c r="A45" s="96" t="s">
        <v>11</v>
      </c>
      <c r="B45" s="23">
        <v>2684</v>
      </c>
      <c r="C45" s="24">
        <v>2602</v>
      </c>
      <c r="D45" s="139">
        <f aca="true" t="shared" si="16" ref="D45:D71">B45+C45</f>
        <v>5286</v>
      </c>
      <c r="E45" s="29">
        <v>2657</v>
      </c>
      <c r="F45" s="30">
        <v>2702</v>
      </c>
      <c r="G45" s="112">
        <f aca="true" t="shared" si="17" ref="G45:G76">E45+F45</f>
        <v>5359</v>
      </c>
      <c r="H45" s="23">
        <v>3103</v>
      </c>
      <c r="I45" s="24">
        <v>2976</v>
      </c>
      <c r="J45" s="139">
        <f aca="true" t="shared" si="18" ref="J45:J76">H45+I45</f>
        <v>6079</v>
      </c>
      <c r="K45" s="29">
        <v>2671</v>
      </c>
      <c r="L45" s="30">
        <v>2655</v>
      </c>
      <c r="M45" s="112">
        <f aca="true" t="shared" si="19" ref="M45:M76">K45+L45</f>
        <v>5326</v>
      </c>
      <c r="N45" s="23">
        <v>2478</v>
      </c>
      <c r="O45" s="24">
        <v>2507</v>
      </c>
      <c r="P45" s="139">
        <f aca="true" t="shared" si="20" ref="P45:P76">N45+O45</f>
        <v>4985</v>
      </c>
      <c r="Q45" s="29">
        <v>2371</v>
      </c>
      <c r="R45" s="30">
        <v>2815</v>
      </c>
      <c r="S45" s="112">
        <f aca="true" t="shared" si="21" ref="S45:S76">Q45+R45</f>
        <v>5186</v>
      </c>
      <c r="T45" s="145">
        <v>2607</v>
      </c>
      <c r="U45" s="146">
        <v>2628</v>
      </c>
      <c r="V45" s="147">
        <f>T45+U45</f>
        <v>5235</v>
      </c>
      <c r="W45" s="62">
        <v>2436</v>
      </c>
      <c r="X45" s="53">
        <v>2453</v>
      </c>
      <c r="Y45" s="208">
        <f>W45+X45</f>
        <v>4889</v>
      </c>
      <c r="Z45" s="145">
        <v>2603</v>
      </c>
      <c r="AA45" s="211">
        <v>2599</v>
      </c>
      <c r="AB45" s="176">
        <f>Z45+AA45</f>
        <v>5202</v>
      </c>
      <c r="AC45" s="164">
        <v>2865</v>
      </c>
      <c r="AD45" s="55">
        <v>2706</v>
      </c>
      <c r="AE45" s="174">
        <f>AC45+AD45</f>
        <v>5571</v>
      </c>
      <c r="AF45" s="166">
        <v>2801</v>
      </c>
      <c r="AG45" s="167">
        <v>2803</v>
      </c>
      <c r="AH45" s="147">
        <f>AF45+AG45</f>
        <v>5604</v>
      </c>
      <c r="AI45" s="164">
        <v>3097</v>
      </c>
      <c r="AJ45" s="55">
        <v>3079</v>
      </c>
      <c r="AK45" s="161">
        <f>AI45+AJ45</f>
        <v>6176</v>
      </c>
      <c r="AL45" s="194">
        <f>B45+E45+H45+K45+N45+Q45+T45+W45+Z45+AC45+AF45+AI45</f>
        <v>32373</v>
      </c>
      <c r="AM45" s="197">
        <f>C45+F45+I45+L45+O45+R45+U45+X45+AA45+AD45+AG45+AJ45</f>
        <v>32525</v>
      </c>
      <c r="AN45" s="194">
        <f>AL45+AM45</f>
        <v>64898</v>
      </c>
    </row>
    <row r="46" spans="1:40" ht="18.75">
      <c r="A46" s="97" t="s">
        <v>12</v>
      </c>
      <c r="B46" s="31">
        <v>2311</v>
      </c>
      <c r="C46" s="30">
        <v>2284</v>
      </c>
      <c r="D46" s="140">
        <f t="shared" si="16"/>
        <v>4595</v>
      </c>
      <c r="E46" s="29">
        <v>2999</v>
      </c>
      <c r="F46" s="30">
        <v>2292</v>
      </c>
      <c r="G46" s="112">
        <f t="shared" si="17"/>
        <v>5291</v>
      </c>
      <c r="H46" s="31">
        <v>2528</v>
      </c>
      <c r="I46" s="30">
        <v>2613</v>
      </c>
      <c r="J46" s="140">
        <f t="shared" si="18"/>
        <v>5141</v>
      </c>
      <c r="K46" s="29">
        <v>2279</v>
      </c>
      <c r="L46" s="30">
        <v>2312</v>
      </c>
      <c r="M46" s="112">
        <f t="shared" si="19"/>
        <v>4591</v>
      </c>
      <c r="N46" s="31">
        <v>2353</v>
      </c>
      <c r="O46" s="30">
        <v>2352</v>
      </c>
      <c r="P46" s="140">
        <f t="shared" si="20"/>
        <v>4705</v>
      </c>
      <c r="Q46" s="29">
        <v>2108</v>
      </c>
      <c r="R46" s="30">
        <v>2146</v>
      </c>
      <c r="S46" s="112">
        <f t="shared" si="21"/>
        <v>4254</v>
      </c>
      <c r="T46" s="50">
        <v>2482</v>
      </c>
      <c r="U46" s="51">
        <v>2455</v>
      </c>
      <c r="V46" s="52">
        <f aca="true" t="shared" si="22" ref="V46:V75">T46+U46</f>
        <v>4937</v>
      </c>
      <c r="W46" s="62">
        <v>2433</v>
      </c>
      <c r="X46" s="51">
        <v>2436</v>
      </c>
      <c r="Y46" s="208">
        <f aca="true" t="shared" si="23" ref="Y46:Y75">W46+X46</f>
        <v>4869</v>
      </c>
      <c r="Z46" s="50">
        <v>2559</v>
      </c>
      <c r="AA46" s="51">
        <v>2498</v>
      </c>
      <c r="AB46" s="93">
        <f aca="true" t="shared" si="24" ref="AB46:AB75">Z46+AA46</f>
        <v>5057</v>
      </c>
      <c r="AC46" s="164">
        <v>2767</v>
      </c>
      <c r="AD46" s="55">
        <v>2804</v>
      </c>
      <c r="AE46" s="174">
        <f aca="true" t="shared" si="25" ref="AE46:AE75">AC46+AD46</f>
        <v>5571</v>
      </c>
      <c r="AF46" s="168">
        <v>2650</v>
      </c>
      <c r="AG46" s="55">
        <v>2659</v>
      </c>
      <c r="AH46" s="52">
        <f aca="true" t="shared" si="26" ref="AH46:AH75">AF46+AG46</f>
        <v>5309</v>
      </c>
      <c r="AI46" s="164">
        <v>2784</v>
      </c>
      <c r="AJ46" s="55">
        <v>2800</v>
      </c>
      <c r="AK46" s="161">
        <f aca="true" t="shared" si="27" ref="AK46:AK75">AI46+AJ46</f>
        <v>5584</v>
      </c>
      <c r="AL46" s="196">
        <f aca="true" t="shared" si="28" ref="AL46:AL76">B46+E46+H46+K46+N46+Q46+T46+W46+Z46+AC46+AF46+AI46</f>
        <v>30253</v>
      </c>
      <c r="AM46" s="197">
        <f aca="true" t="shared" si="29" ref="AM46:AM76">C46+F46+I46+L46+O46+R46+U46+X46+AA46+AD46+AG46+AJ46</f>
        <v>29651</v>
      </c>
      <c r="AN46" s="196">
        <f aca="true" t="shared" si="30" ref="AN46:AN76">AL46+AM46</f>
        <v>59904</v>
      </c>
    </row>
    <row r="47" spans="1:40" ht="18.75">
      <c r="A47" s="97" t="s">
        <v>14</v>
      </c>
      <c r="B47" s="31">
        <v>825</v>
      </c>
      <c r="C47" s="30">
        <v>801</v>
      </c>
      <c r="D47" s="140">
        <f t="shared" si="16"/>
        <v>1626</v>
      </c>
      <c r="E47" s="29">
        <v>773</v>
      </c>
      <c r="F47" s="30">
        <v>753</v>
      </c>
      <c r="G47" s="112">
        <f t="shared" si="17"/>
        <v>1526</v>
      </c>
      <c r="H47" s="31">
        <v>713</v>
      </c>
      <c r="I47" s="30">
        <v>690</v>
      </c>
      <c r="J47" s="140">
        <f t="shared" si="18"/>
        <v>1403</v>
      </c>
      <c r="K47" s="29">
        <v>508</v>
      </c>
      <c r="L47" s="30">
        <v>563</v>
      </c>
      <c r="M47" s="112">
        <f t="shared" si="19"/>
        <v>1071</v>
      </c>
      <c r="N47" s="31">
        <v>472</v>
      </c>
      <c r="O47" s="30">
        <v>521</v>
      </c>
      <c r="P47" s="140">
        <f t="shared" si="20"/>
        <v>993</v>
      </c>
      <c r="Q47" s="29">
        <v>463</v>
      </c>
      <c r="R47" s="30">
        <v>451</v>
      </c>
      <c r="S47" s="112">
        <f t="shared" si="21"/>
        <v>914</v>
      </c>
      <c r="T47" s="50">
        <v>466</v>
      </c>
      <c r="U47" s="51">
        <v>550</v>
      </c>
      <c r="V47" s="52">
        <f t="shared" si="22"/>
        <v>1016</v>
      </c>
      <c r="W47" s="62">
        <v>560</v>
      </c>
      <c r="X47" s="51">
        <v>572</v>
      </c>
      <c r="Y47" s="208">
        <f t="shared" si="23"/>
        <v>1132</v>
      </c>
      <c r="Z47" s="50">
        <v>631</v>
      </c>
      <c r="AA47" s="51">
        <v>624</v>
      </c>
      <c r="AB47" s="93">
        <f t="shared" si="24"/>
        <v>1255</v>
      </c>
      <c r="AC47" s="164">
        <v>819</v>
      </c>
      <c r="AD47" s="55">
        <v>829</v>
      </c>
      <c r="AE47" s="174">
        <f t="shared" si="25"/>
        <v>1648</v>
      </c>
      <c r="AF47" s="168">
        <v>705</v>
      </c>
      <c r="AG47" s="55">
        <v>720</v>
      </c>
      <c r="AH47" s="52">
        <f t="shared" si="26"/>
        <v>1425</v>
      </c>
      <c r="AI47" s="164">
        <v>815</v>
      </c>
      <c r="AJ47" s="55">
        <v>834</v>
      </c>
      <c r="AK47" s="161">
        <f t="shared" si="27"/>
        <v>1649</v>
      </c>
      <c r="AL47" s="196">
        <f t="shared" si="28"/>
        <v>7750</v>
      </c>
      <c r="AM47" s="197">
        <f t="shared" si="29"/>
        <v>7908</v>
      </c>
      <c r="AN47" s="196">
        <f t="shared" si="30"/>
        <v>15658</v>
      </c>
    </row>
    <row r="48" spans="1:40" ht="18.75">
      <c r="A48" s="97" t="s">
        <v>13</v>
      </c>
      <c r="B48" s="31">
        <v>183</v>
      </c>
      <c r="C48" s="30">
        <v>177</v>
      </c>
      <c r="D48" s="140">
        <f t="shared" si="16"/>
        <v>360</v>
      </c>
      <c r="E48" s="29">
        <v>191</v>
      </c>
      <c r="F48" s="30">
        <v>190</v>
      </c>
      <c r="G48" s="112">
        <f t="shared" si="17"/>
        <v>381</v>
      </c>
      <c r="H48" s="31">
        <v>343</v>
      </c>
      <c r="I48" s="30">
        <v>320</v>
      </c>
      <c r="J48" s="140">
        <f t="shared" si="18"/>
        <v>663</v>
      </c>
      <c r="K48" s="29">
        <v>261</v>
      </c>
      <c r="L48" s="30">
        <v>252</v>
      </c>
      <c r="M48" s="112">
        <f t="shared" si="19"/>
        <v>513</v>
      </c>
      <c r="N48" s="31">
        <v>251</v>
      </c>
      <c r="O48" s="30">
        <v>238</v>
      </c>
      <c r="P48" s="140">
        <f t="shared" si="20"/>
        <v>489</v>
      </c>
      <c r="Q48" s="29">
        <v>241</v>
      </c>
      <c r="R48" s="30">
        <v>205</v>
      </c>
      <c r="S48" s="112">
        <f t="shared" si="21"/>
        <v>446</v>
      </c>
      <c r="T48" s="50">
        <v>335</v>
      </c>
      <c r="U48" s="51">
        <v>337</v>
      </c>
      <c r="V48" s="52">
        <f t="shared" si="22"/>
        <v>672</v>
      </c>
      <c r="W48" s="62">
        <v>351</v>
      </c>
      <c r="X48" s="51">
        <v>360</v>
      </c>
      <c r="Y48" s="208">
        <f t="shared" si="23"/>
        <v>711</v>
      </c>
      <c r="Z48" s="50">
        <v>337</v>
      </c>
      <c r="AA48" s="51">
        <v>325</v>
      </c>
      <c r="AB48" s="93">
        <f t="shared" si="24"/>
        <v>662</v>
      </c>
      <c r="AC48" s="164">
        <v>363</v>
      </c>
      <c r="AD48" s="55">
        <v>366</v>
      </c>
      <c r="AE48" s="174">
        <f t="shared" si="25"/>
        <v>729</v>
      </c>
      <c r="AF48" s="168">
        <v>323</v>
      </c>
      <c r="AG48" s="55">
        <v>344</v>
      </c>
      <c r="AH48" s="52">
        <f t="shared" si="26"/>
        <v>667</v>
      </c>
      <c r="AI48" s="164">
        <v>301</v>
      </c>
      <c r="AJ48" s="55">
        <v>298</v>
      </c>
      <c r="AK48" s="161">
        <f t="shared" si="27"/>
        <v>599</v>
      </c>
      <c r="AL48" s="196">
        <f t="shared" si="28"/>
        <v>3480</v>
      </c>
      <c r="AM48" s="197">
        <f t="shared" si="29"/>
        <v>3412</v>
      </c>
      <c r="AN48" s="196">
        <f t="shared" si="30"/>
        <v>6892</v>
      </c>
    </row>
    <row r="49" spans="1:40" ht="18.75">
      <c r="A49" s="97" t="s">
        <v>24</v>
      </c>
      <c r="B49" s="31">
        <v>190</v>
      </c>
      <c r="C49" s="30">
        <v>189</v>
      </c>
      <c r="D49" s="140">
        <f t="shared" si="16"/>
        <v>379</v>
      </c>
      <c r="E49" s="29">
        <v>208</v>
      </c>
      <c r="F49" s="30">
        <v>208</v>
      </c>
      <c r="G49" s="112">
        <f t="shared" si="17"/>
        <v>416</v>
      </c>
      <c r="H49" s="31">
        <v>220</v>
      </c>
      <c r="I49" s="30">
        <v>221</v>
      </c>
      <c r="J49" s="140">
        <f t="shared" si="18"/>
        <v>441</v>
      </c>
      <c r="K49" s="29">
        <v>187</v>
      </c>
      <c r="L49" s="30">
        <v>187</v>
      </c>
      <c r="M49" s="112">
        <f t="shared" si="19"/>
        <v>374</v>
      </c>
      <c r="N49" s="31">
        <v>184</v>
      </c>
      <c r="O49" s="30">
        <v>185</v>
      </c>
      <c r="P49" s="140">
        <f t="shared" si="20"/>
        <v>369</v>
      </c>
      <c r="Q49" s="29">
        <v>177</v>
      </c>
      <c r="R49" s="30">
        <v>176</v>
      </c>
      <c r="S49" s="112">
        <f t="shared" si="21"/>
        <v>353</v>
      </c>
      <c r="T49" s="50">
        <v>197</v>
      </c>
      <c r="U49" s="51">
        <v>197</v>
      </c>
      <c r="V49" s="52">
        <f t="shared" si="22"/>
        <v>394</v>
      </c>
      <c r="W49" s="62">
        <v>207</v>
      </c>
      <c r="X49" s="51">
        <v>186</v>
      </c>
      <c r="Y49" s="208">
        <f t="shared" si="23"/>
        <v>393</v>
      </c>
      <c r="Z49" s="50">
        <v>216</v>
      </c>
      <c r="AA49" s="51">
        <v>219</v>
      </c>
      <c r="AB49" s="93">
        <f t="shared" si="24"/>
        <v>435</v>
      </c>
      <c r="AC49" s="164">
        <v>221</v>
      </c>
      <c r="AD49" s="55">
        <v>223</v>
      </c>
      <c r="AE49" s="174">
        <f t="shared" si="25"/>
        <v>444</v>
      </c>
      <c r="AF49" s="168">
        <v>212</v>
      </c>
      <c r="AG49" s="55">
        <v>208</v>
      </c>
      <c r="AH49" s="52">
        <f t="shared" si="26"/>
        <v>420</v>
      </c>
      <c r="AI49" s="164">
        <v>292</v>
      </c>
      <c r="AJ49" s="55">
        <v>292</v>
      </c>
      <c r="AK49" s="161">
        <f t="shared" si="27"/>
        <v>584</v>
      </c>
      <c r="AL49" s="196">
        <f t="shared" si="28"/>
        <v>2511</v>
      </c>
      <c r="AM49" s="197">
        <f t="shared" si="29"/>
        <v>2491</v>
      </c>
      <c r="AN49" s="196">
        <f t="shared" si="30"/>
        <v>5002</v>
      </c>
    </row>
    <row r="50" spans="1:40" ht="18.75">
      <c r="A50" s="97" t="s">
        <v>32</v>
      </c>
      <c r="B50" s="31">
        <v>210</v>
      </c>
      <c r="C50" s="30">
        <v>210</v>
      </c>
      <c r="D50" s="140">
        <f t="shared" si="16"/>
        <v>420</v>
      </c>
      <c r="E50" s="29">
        <v>224</v>
      </c>
      <c r="F50" s="30">
        <v>224</v>
      </c>
      <c r="G50" s="112">
        <f t="shared" si="17"/>
        <v>448</v>
      </c>
      <c r="H50" s="31">
        <v>828</v>
      </c>
      <c r="I50" s="30">
        <v>828</v>
      </c>
      <c r="J50" s="140">
        <f t="shared" si="18"/>
        <v>1656</v>
      </c>
      <c r="K50" s="29">
        <v>224</v>
      </c>
      <c r="L50" s="30">
        <v>224</v>
      </c>
      <c r="M50" s="112">
        <f t="shared" si="19"/>
        <v>448</v>
      </c>
      <c r="N50" s="31">
        <v>236</v>
      </c>
      <c r="O50" s="30">
        <v>235</v>
      </c>
      <c r="P50" s="140">
        <f t="shared" si="20"/>
        <v>471</v>
      </c>
      <c r="Q50" s="29">
        <v>237</v>
      </c>
      <c r="R50" s="30">
        <v>237</v>
      </c>
      <c r="S50" s="112">
        <f t="shared" si="21"/>
        <v>474</v>
      </c>
      <c r="T50" s="90">
        <v>233</v>
      </c>
      <c r="U50" s="72">
        <v>233</v>
      </c>
      <c r="V50" s="52">
        <f t="shared" si="22"/>
        <v>466</v>
      </c>
      <c r="W50" s="62">
        <v>286</v>
      </c>
      <c r="X50" s="51">
        <v>286</v>
      </c>
      <c r="Y50" s="208">
        <f t="shared" si="23"/>
        <v>572</v>
      </c>
      <c r="Z50" s="50">
        <v>0</v>
      </c>
      <c r="AA50" s="51">
        <v>0</v>
      </c>
      <c r="AB50" s="93">
        <f t="shared" si="24"/>
        <v>0</v>
      </c>
      <c r="AC50" s="164">
        <v>131</v>
      </c>
      <c r="AD50" s="55">
        <v>134</v>
      </c>
      <c r="AE50" s="174">
        <f t="shared" si="25"/>
        <v>265</v>
      </c>
      <c r="AF50" s="168">
        <v>776</v>
      </c>
      <c r="AG50" s="55">
        <v>775</v>
      </c>
      <c r="AH50" s="52">
        <f t="shared" si="26"/>
        <v>1551</v>
      </c>
      <c r="AI50" s="164">
        <v>768</v>
      </c>
      <c r="AJ50" s="55">
        <v>808</v>
      </c>
      <c r="AK50" s="161">
        <f t="shared" si="27"/>
        <v>1576</v>
      </c>
      <c r="AL50" s="196">
        <f t="shared" si="28"/>
        <v>4153</v>
      </c>
      <c r="AM50" s="197">
        <f t="shared" si="29"/>
        <v>4194</v>
      </c>
      <c r="AN50" s="196">
        <f t="shared" si="30"/>
        <v>8347</v>
      </c>
    </row>
    <row r="51" spans="1:40" ht="18.75">
      <c r="A51" s="97" t="s">
        <v>20</v>
      </c>
      <c r="B51" s="31">
        <v>182</v>
      </c>
      <c r="C51" s="30">
        <v>178</v>
      </c>
      <c r="D51" s="140">
        <f t="shared" si="16"/>
        <v>360</v>
      </c>
      <c r="E51" s="29">
        <v>180</v>
      </c>
      <c r="F51" s="30">
        <v>183</v>
      </c>
      <c r="G51" s="112">
        <f t="shared" si="17"/>
        <v>363</v>
      </c>
      <c r="H51" s="31">
        <v>192</v>
      </c>
      <c r="I51" s="30">
        <v>196</v>
      </c>
      <c r="J51" s="140">
        <f t="shared" si="18"/>
        <v>388</v>
      </c>
      <c r="K51" s="28">
        <v>206</v>
      </c>
      <c r="L51" s="27">
        <v>200</v>
      </c>
      <c r="M51" s="112">
        <f t="shared" si="19"/>
        <v>406</v>
      </c>
      <c r="N51" s="31">
        <v>203</v>
      </c>
      <c r="O51" s="30">
        <v>205</v>
      </c>
      <c r="P51" s="140">
        <f t="shared" si="20"/>
        <v>408</v>
      </c>
      <c r="Q51" s="29">
        <v>287</v>
      </c>
      <c r="R51" s="30">
        <v>281</v>
      </c>
      <c r="S51" s="112">
        <f t="shared" si="21"/>
        <v>568</v>
      </c>
      <c r="T51" s="50">
        <v>167</v>
      </c>
      <c r="U51" s="51">
        <v>166</v>
      </c>
      <c r="V51" s="52">
        <f t="shared" si="22"/>
        <v>333</v>
      </c>
      <c r="W51" s="62">
        <v>174</v>
      </c>
      <c r="X51" s="51">
        <v>173</v>
      </c>
      <c r="Y51" s="208">
        <f t="shared" si="23"/>
        <v>347</v>
      </c>
      <c r="Z51" s="50">
        <v>217</v>
      </c>
      <c r="AA51" s="51">
        <v>231</v>
      </c>
      <c r="AB51" s="93">
        <f t="shared" si="24"/>
        <v>448</v>
      </c>
      <c r="AC51" s="164">
        <v>222</v>
      </c>
      <c r="AD51" s="55">
        <v>230</v>
      </c>
      <c r="AE51" s="174">
        <f t="shared" si="25"/>
        <v>452</v>
      </c>
      <c r="AF51" s="168">
        <v>210</v>
      </c>
      <c r="AG51" s="55">
        <v>217</v>
      </c>
      <c r="AH51" s="52">
        <f t="shared" si="26"/>
        <v>427</v>
      </c>
      <c r="AI51" s="164">
        <v>224</v>
      </c>
      <c r="AJ51" s="55">
        <v>225</v>
      </c>
      <c r="AK51" s="161">
        <f t="shared" si="27"/>
        <v>449</v>
      </c>
      <c r="AL51" s="196">
        <f t="shared" si="28"/>
        <v>2464</v>
      </c>
      <c r="AM51" s="197">
        <f t="shared" si="29"/>
        <v>2485</v>
      </c>
      <c r="AN51" s="196">
        <f t="shared" si="30"/>
        <v>4949</v>
      </c>
    </row>
    <row r="52" spans="1:40" ht="18.75">
      <c r="A52" s="98" t="s">
        <v>15</v>
      </c>
      <c r="B52" s="31">
        <v>96</v>
      </c>
      <c r="C52" s="30">
        <v>95</v>
      </c>
      <c r="D52" s="140">
        <f t="shared" si="16"/>
        <v>191</v>
      </c>
      <c r="E52" s="29">
        <v>83</v>
      </c>
      <c r="F52" s="30">
        <v>83</v>
      </c>
      <c r="G52" s="112">
        <f t="shared" si="17"/>
        <v>166</v>
      </c>
      <c r="H52" s="31">
        <v>86</v>
      </c>
      <c r="I52" s="30">
        <v>87</v>
      </c>
      <c r="J52" s="140">
        <f t="shared" si="18"/>
        <v>173</v>
      </c>
      <c r="K52" s="29">
        <v>93</v>
      </c>
      <c r="L52" s="30">
        <v>93</v>
      </c>
      <c r="M52" s="112">
        <f t="shared" si="19"/>
        <v>186</v>
      </c>
      <c r="N52" s="31">
        <v>96</v>
      </c>
      <c r="O52" s="30">
        <v>95</v>
      </c>
      <c r="P52" s="140">
        <f t="shared" si="20"/>
        <v>191</v>
      </c>
      <c r="Q52" s="29">
        <v>75</v>
      </c>
      <c r="R52" s="30">
        <v>75</v>
      </c>
      <c r="S52" s="112">
        <f t="shared" si="21"/>
        <v>150</v>
      </c>
      <c r="T52" s="50">
        <v>74</v>
      </c>
      <c r="U52" s="51">
        <v>72</v>
      </c>
      <c r="V52" s="52">
        <f t="shared" si="22"/>
        <v>146</v>
      </c>
      <c r="W52" s="62">
        <v>76</v>
      </c>
      <c r="X52" s="51">
        <v>76</v>
      </c>
      <c r="Y52" s="208">
        <f t="shared" si="23"/>
        <v>152</v>
      </c>
      <c r="Z52" s="50">
        <v>81</v>
      </c>
      <c r="AA52" s="51">
        <v>81</v>
      </c>
      <c r="AB52" s="93">
        <f t="shared" si="24"/>
        <v>162</v>
      </c>
      <c r="AC52" s="164">
        <v>70</v>
      </c>
      <c r="AD52" s="55">
        <v>75</v>
      </c>
      <c r="AE52" s="174">
        <f t="shared" si="25"/>
        <v>145</v>
      </c>
      <c r="AF52" s="168">
        <v>70</v>
      </c>
      <c r="AG52" s="55">
        <v>70</v>
      </c>
      <c r="AH52" s="52">
        <f t="shared" si="26"/>
        <v>140</v>
      </c>
      <c r="AI52" s="164">
        <v>88</v>
      </c>
      <c r="AJ52" s="55">
        <v>88</v>
      </c>
      <c r="AK52" s="161">
        <f t="shared" si="27"/>
        <v>176</v>
      </c>
      <c r="AL52" s="196">
        <f t="shared" si="28"/>
        <v>988</v>
      </c>
      <c r="AM52" s="197">
        <f t="shared" si="29"/>
        <v>990</v>
      </c>
      <c r="AN52" s="196">
        <f t="shared" si="30"/>
        <v>1978</v>
      </c>
    </row>
    <row r="53" spans="1:40" ht="18.75">
      <c r="A53" s="97" t="s">
        <v>17</v>
      </c>
      <c r="B53" s="31">
        <v>60</v>
      </c>
      <c r="C53" s="30">
        <v>60</v>
      </c>
      <c r="D53" s="140">
        <f t="shared" si="16"/>
        <v>120</v>
      </c>
      <c r="E53" s="29">
        <v>76</v>
      </c>
      <c r="F53" s="30">
        <v>76</v>
      </c>
      <c r="G53" s="112">
        <f t="shared" si="17"/>
        <v>152</v>
      </c>
      <c r="H53" s="31">
        <v>79</v>
      </c>
      <c r="I53" s="30">
        <v>79</v>
      </c>
      <c r="J53" s="140">
        <f t="shared" si="18"/>
        <v>158</v>
      </c>
      <c r="K53" s="29">
        <v>74</v>
      </c>
      <c r="L53" s="30">
        <v>74</v>
      </c>
      <c r="M53" s="112">
        <f t="shared" si="19"/>
        <v>148</v>
      </c>
      <c r="N53" s="31">
        <v>69</v>
      </c>
      <c r="O53" s="30">
        <v>69</v>
      </c>
      <c r="P53" s="140">
        <f t="shared" si="20"/>
        <v>138</v>
      </c>
      <c r="Q53" s="29">
        <v>64</v>
      </c>
      <c r="R53" s="30">
        <v>64</v>
      </c>
      <c r="S53" s="112">
        <f t="shared" si="21"/>
        <v>128</v>
      </c>
      <c r="T53" s="50">
        <v>84</v>
      </c>
      <c r="U53" s="51">
        <v>85</v>
      </c>
      <c r="V53" s="52">
        <f t="shared" si="22"/>
        <v>169</v>
      </c>
      <c r="W53" s="91">
        <v>83</v>
      </c>
      <c r="X53" s="51">
        <v>82</v>
      </c>
      <c r="Y53" s="208">
        <f t="shared" si="23"/>
        <v>165</v>
      </c>
      <c r="Z53" s="50">
        <v>97</v>
      </c>
      <c r="AA53" s="51">
        <v>97</v>
      </c>
      <c r="AB53" s="93">
        <f t="shared" si="24"/>
        <v>194</v>
      </c>
      <c r="AC53" s="164">
        <v>80</v>
      </c>
      <c r="AD53" s="55">
        <v>80</v>
      </c>
      <c r="AE53" s="174">
        <f t="shared" si="25"/>
        <v>160</v>
      </c>
      <c r="AF53" s="168">
        <v>82</v>
      </c>
      <c r="AG53" s="55">
        <v>81</v>
      </c>
      <c r="AH53" s="52">
        <f t="shared" si="26"/>
        <v>163</v>
      </c>
      <c r="AI53" s="164">
        <v>96</v>
      </c>
      <c r="AJ53" s="55">
        <v>97</v>
      </c>
      <c r="AK53" s="161">
        <f t="shared" si="27"/>
        <v>193</v>
      </c>
      <c r="AL53" s="196">
        <f t="shared" si="28"/>
        <v>944</v>
      </c>
      <c r="AM53" s="197">
        <f t="shared" si="29"/>
        <v>944</v>
      </c>
      <c r="AN53" s="196">
        <f t="shared" si="30"/>
        <v>1888</v>
      </c>
    </row>
    <row r="54" spans="1:40" ht="18.75">
      <c r="A54" s="97" t="s">
        <v>26</v>
      </c>
      <c r="B54" s="26">
        <v>153</v>
      </c>
      <c r="C54" s="27">
        <v>151</v>
      </c>
      <c r="D54" s="140">
        <f t="shared" si="16"/>
        <v>304</v>
      </c>
      <c r="E54" s="29">
        <v>199</v>
      </c>
      <c r="F54" s="30">
        <v>193</v>
      </c>
      <c r="G54" s="112">
        <f t="shared" si="17"/>
        <v>392</v>
      </c>
      <c r="H54" s="31">
        <v>206</v>
      </c>
      <c r="I54" s="30">
        <v>204</v>
      </c>
      <c r="J54" s="140">
        <f t="shared" si="18"/>
        <v>410</v>
      </c>
      <c r="K54" s="29">
        <v>209</v>
      </c>
      <c r="L54" s="30">
        <v>208</v>
      </c>
      <c r="M54" s="112">
        <f t="shared" si="19"/>
        <v>417</v>
      </c>
      <c r="N54" s="31">
        <v>213</v>
      </c>
      <c r="O54" s="30">
        <v>211</v>
      </c>
      <c r="P54" s="140">
        <f t="shared" si="20"/>
        <v>424</v>
      </c>
      <c r="Q54" s="29">
        <v>185</v>
      </c>
      <c r="R54" s="30">
        <v>180</v>
      </c>
      <c r="S54" s="112">
        <f t="shared" si="21"/>
        <v>365</v>
      </c>
      <c r="T54" s="90">
        <v>182</v>
      </c>
      <c r="U54" s="72">
        <v>181</v>
      </c>
      <c r="V54" s="52">
        <f t="shared" si="22"/>
        <v>363</v>
      </c>
      <c r="W54" s="62">
        <v>195</v>
      </c>
      <c r="X54" s="51">
        <v>193</v>
      </c>
      <c r="Y54" s="208">
        <f t="shared" si="23"/>
        <v>388</v>
      </c>
      <c r="Z54" s="50">
        <v>233</v>
      </c>
      <c r="AA54" s="51">
        <v>213</v>
      </c>
      <c r="AB54" s="93">
        <f t="shared" si="24"/>
        <v>446</v>
      </c>
      <c r="AC54" s="164">
        <v>43</v>
      </c>
      <c r="AD54" s="55">
        <v>43</v>
      </c>
      <c r="AE54" s="174">
        <f t="shared" si="25"/>
        <v>86</v>
      </c>
      <c r="AF54" s="168">
        <v>193</v>
      </c>
      <c r="AG54" s="55">
        <v>190</v>
      </c>
      <c r="AH54" s="52">
        <f t="shared" si="26"/>
        <v>383</v>
      </c>
      <c r="AI54" s="164">
        <v>246</v>
      </c>
      <c r="AJ54" s="55">
        <v>246</v>
      </c>
      <c r="AK54" s="161">
        <f t="shared" si="27"/>
        <v>492</v>
      </c>
      <c r="AL54" s="196">
        <f t="shared" si="28"/>
        <v>2257</v>
      </c>
      <c r="AM54" s="197">
        <f t="shared" si="29"/>
        <v>2213</v>
      </c>
      <c r="AN54" s="196">
        <f t="shared" si="30"/>
        <v>4470</v>
      </c>
    </row>
    <row r="55" spans="1:40" ht="18.75">
      <c r="A55" s="98" t="s">
        <v>16</v>
      </c>
      <c r="B55" s="26">
        <v>426</v>
      </c>
      <c r="C55" s="27">
        <v>417</v>
      </c>
      <c r="D55" s="140">
        <f t="shared" si="16"/>
        <v>843</v>
      </c>
      <c r="E55" s="29">
        <v>432</v>
      </c>
      <c r="F55" s="30">
        <v>419</v>
      </c>
      <c r="G55" s="112">
        <f t="shared" si="17"/>
        <v>851</v>
      </c>
      <c r="H55" s="31">
        <v>373</v>
      </c>
      <c r="I55" s="30">
        <v>421</v>
      </c>
      <c r="J55" s="140">
        <f t="shared" si="18"/>
        <v>794</v>
      </c>
      <c r="K55" s="29">
        <v>420</v>
      </c>
      <c r="L55" s="30">
        <v>421</v>
      </c>
      <c r="M55" s="112">
        <f t="shared" si="19"/>
        <v>841</v>
      </c>
      <c r="N55" s="31">
        <v>467</v>
      </c>
      <c r="O55" s="30">
        <v>453</v>
      </c>
      <c r="P55" s="140">
        <f t="shared" si="20"/>
        <v>920</v>
      </c>
      <c r="Q55" s="29">
        <v>438</v>
      </c>
      <c r="R55" s="30">
        <v>445</v>
      </c>
      <c r="S55" s="112">
        <f t="shared" si="21"/>
        <v>883</v>
      </c>
      <c r="T55" s="50">
        <v>458</v>
      </c>
      <c r="U55" s="51">
        <v>456</v>
      </c>
      <c r="V55" s="52">
        <f t="shared" si="22"/>
        <v>914</v>
      </c>
      <c r="W55" s="62">
        <v>0</v>
      </c>
      <c r="X55" s="51">
        <v>0</v>
      </c>
      <c r="Y55" s="208">
        <f t="shared" si="23"/>
        <v>0</v>
      </c>
      <c r="Z55" s="50">
        <v>443</v>
      </c>
      <c r="AA55" s="51">
        <v>453</v>
      </c>
      <c r="AB55" s="93">
        <f t="shared" si="24"/>
        <v>896</v>
      </c>
      <c r="AC55" s="164">
        <v>495</v>
      </c>
      <c r="AD55" s="55">
        <v>494</v>
      </c>
      <c r="AE55" s="174">
        <f t="shared" si="25"/>
        <v>989</v>
      </c>
      <c r="AF55" s="168">
        <v>519</v>
      </c>
      <c r="AG55" s="55">
        <v>520</v>
      </c>
      <c r="AH55" s="52">
        <f t="shared" si="26"/>
        <v>1039</v>
      </c>
      <c r="AI55" s="164">
        <v>532</v>
      </c>
      <c r="AJ55" s="55">
        <v>440</v>
      </c>
      <c r="AK55" s="161">
        <f t="shared" si="27"/>
        <v>972</v>
      </c>
      <c r="AL55" s="196">
        <f t="shared" si="28"/>
        <v>5003</v>
      </c>
      <c r="AM55" s="197">
        <f t="shared" si="29"/>
        <v>4939</v>
      </c>
      <c r="AN55" s="196">
        <f t="shared" si="30"/>
        <v>9942</v>
      </c>
    </row>
    <row r="56" spans="1:40" ht="18.75">
      <c r="A56" s="97" t="s">
        <v>29</v>
      </c>
      <c r="B56" s="31">
        <v>38</v>
      </c>
      <c r="C56" s="30">
        <v>37</v>
      </c>
      <c r="D56" s="140">
        <f t="shared" si="16"/>
        <v>75</v>
      </c>
      <c r="E56" s="29">
        <v>44</v>
      </c>
      <c r="F56" s="30">
        <v>44</v>
      </c>
      <c r="G56" s="112">
        <f t="shared" si="17"/>
        <v>88</v>
      </c>
      <c r="H56" s="31">
        <v>56</v>
      </c>
      <c r="I56" s="30">
        <v>54</v>
      </c>
      <c r="J56" s="140">
        <f t="shared" si="18"/>
        <v>110</v>
      </c>
      <c r="K56" s="29">
        <v>44</v>
      </c>
      <c r="L56" s="30">
        <v>43</v>
      </c>
      <c r="M56" s="112">
        <f t="shared" si="19"/>
        <v>87</v>
      </c>
      <c r="N56" s="31">
        <v>52</v>
      </c>
      <c r="O56" s="30">
        <v>52</v>
      </c>
      <c r="P56" s="140">
        <f t="shared" si="20"/>
        <v>104</v>
      </c>
      <c r="Q56" s="29">
        <v>62</v>
      </c>
      <c r="R56" s="30">
        <v>63</v>
      </c>
      <c r="S56" s="112">
        <f t="shared" si="21"/>
        <v>125</v>
      </c>
      <c r="T56" s="50">
        <v>50</v>
      </c>
      <c r="U56" s="51">
        <v>51</v>
      </c>
      <c r="V56" s="52">
        <f t="shared" si="22"/>
        <v>101</v>
      </c>
      <c r="W56" s="62">
        <v>53</v>
      </c>
      <c r="X56" s="51">
        <v>53</v>
      </c>
      <c r="Y56" s="208">
        <f t="shared" si="23"/>
        <v>106</v>
      </c>
      <c r="Z56" s="50">
        <v>51</v>
      </c>
      <c r="AA56" s="51">
        <v>51</v>
      </c>
      <c r="AB56" s="93">
        <f t="shared" si="24"/>
        <v>102</v>
      </c>
      <c r="AC56" s="164">
        <v>55</v>
      </c>
      <c r="AD56" s="55">
        <v>56</v>
      </c>
      <c r="AE56" s="174">
        <f t="shared" si="25"/>
        <v>111</v>
      </c>
      <c r="AF56" s="168">
        <v>54</v>
      </c>
      <c r="AG56" s="55">
        <v>53</v>
      </c>
      <c r="AH56" s="52">
        <f t="shared" si="26"/>
        <v>107</v>
      </c>
      <c r="AI56" s="164">
        <v>48</v>
      </c>
      <c r="AJ56" s="55">
        <v>48</v>
      </c>
      <c r="AK56" s="161">
        <f t="shared" si="27"/>
        <v>96</v>
      </c>
      <c r="AL56" s="196">
        <f t="shared" si="28"/>
        <v>607</v>
      </c>
      <c r="AM56" s="197">
        <f t="shared" si="29"/>
        <v>605</v>
      </c>
      <c r="AN56" s="196">
        <f t="shared" si="30"/>
        <v>1212</v>
      </c>
    </row>
    <row r="57" spans="1:40" ht="18.75">
      <c r="A57" s="97" t="s">
        <v>31</v>
      </c>
      <c r="B57" s="31">
        <v>336</v>
      </c>
      <c r="C57" s="30">
        <v>335</v>
      </c>
      <c r="D57" s="140">
        <f t="shared" si="16"/>
        <v>671</v>
      </c>
      <c r="E57" s="29">
        <v>267</v>
      </c>
      <c r="F57" s="30">
        <v>266</v>
      </c>
      <c r="G57" s="112">
        <f t="shared" si="17"/>
        <v>533</v>
      </c>
      <c r="H57" s="31">
        <v>267</v>
      </c>
      <c r="I57" s="30">
        <v>267</v>
      </c>
      <c r="J57" s="140">
        <f t="shared" si="18"/>
        <v>534</v>
      </c>
      <c r="K57" s="29">
        <v>269</v>
      </c>
      <c r="L57" s="30">
        <v>270</v>
      </c>
      <c r="M57" s="112">
        <f t="shared" si="19"/>
        <v>539</v>
      </c>
      <c r="N57" s="31">
        <v>287</v>
      </c>
      <c r="O57" s="30">
        <v>287</v>
      </c>
      <c r="P57" s="140">
        <f t="shared" si="20"/>
        <v>574</v>
      </c>
      <c r="Q57" s="29">
        <v>265</v>
      </c>
      <c r="R57" s="30">
        <v>263</v>
      </c>
      <c r="S57" s="112">
        <f t="shared" si="21"/>
        <v>528</v>
      </c>
      <c r="T57" s="50">
        <v>251</v>
      </c>
      <c r="U57" s="51">
        <v>251</v>
      </c>
      <c r="V57" s="52">
        <f t="shared" si="22"/>
        <v>502</v>
      </c>
      <c r="W57" s="62">
        <v>261</v>
      </c>
      <c r="X57" s="51">
        <v>261</v>
      </c>
      <c r="Y57" s="208">
        <f t="shared" si="23"/>
        <v>522</v>
      </c>
      <c r="Z57" s="50">
        <v>245</v>
      </c>
      <c r="AA57" s="51">
        <v>245</v>
      </c>
      <c r="AB57" s="93">
        <f t="shared" si="24"/>
        <v>490</v>
      </c>
      <c r="AC57" s="164">
        <v>234</v>
      </c>
      <c r="AD57" s="55">
        <v>234</v>
      </c>
      <c r="AE57" s="174">
        <f t="shared" si="25"/>
        <v>468</v>
      </c>
      <c r="AF57" s="168">
        <v>225</v>
      </c>
      <c r="AG57" s="55">
        <v>224</v>
      </c>
      <c r="AH57" s="52">
        <f t="shared" si="26"/>
        <v>449</v>
      </c>
      <c r="AI57" s="164">
        <v>374</v>
      </c>
      <c r="AJ57" s="55">
        <v>376</v>
      </c>
      <c r="AK57" s="161">
        <f t="shared" si="27"/>
        <v>750</v>
      </c>
      <c r="AL57" s="196">
        <f t="shared" si="28"/>
        <v>3281</v>
      </c>
      <c r="AM57" s="197">
        <f t="shared" si="29"/>
        <v>3279</v>
      </c>
      <c r="AN57" s="196">
        <f t="shared" si="30"/>
        <v>6560</v>
      </c>
    </row>
    <row r="58" spans="1:40" ht="18.75">
      <c r="A58" s="98" t="s">
        <v>19</v>
      </c>
      <c r="B58" s="31">
        <v>113</v>
      </c>
      <c r="C58" s="30">
        <v>119</v>
      </c>
      <c r="D58" s="140">
        <f t="shared" si="16"/>
        <v>232</v>
      </c>
      <c r="E58" s="29">
        <v>133</v>
      </c>
      <c r="F58" s="30">
        <v>131</v>
      </c>
      <c r="G58" s="112">
        <f t="shared" si="17"/>
        <v>264</v>
      </c>
      <c r="H58" s="31">
        <v>133</v>
      </c>
      <c r="I58" s="30">
        <v>131</v>
      </c>
      <c r="J58" s="140">
        <f t="shared" si="18"/>
        <v>264</v>
      </c>
      <c r="K58" s="29">
        <v>166</v>
      </c>
      <c r="L58" s="30">
        <v>161</v>
      </c>
      <c r="M58" s="112">
        <f t="shared" si="19"/>
        <v>327</v>
      </c>
      <c r="N58" s="31">
        <v>145</v>
      </c>
      <c r="O58" s="30">
        <v>144</v>
      </c>
      <c r="P58" s="140">
        <f t="shared" si="20"/>
        <v>289</v>
      </c>
      <c r="Q58" s="29">
        <v>116</v>
      </c>
      <c r="R58" s="30">
        <v>117</v>
      </c>
      <c r="S58" s="112">
        <f t="shared" si="21"/>
        <v>233</v>
      </c>
      <c r="T58" s="90">
        <v>115</v>
      </c>
      <c r="U58" s="72">
        <v>117</v>
      </c>
      <c r="V58" s="52">
        <f t="shared" si="22"/>
        <v>232</v>
      </c>
      <c r="W58" s="62">
        <v>118</v>
      </c>
      <c r="X58" s="51">
        <v>116</v>
      </c>
      <c r="Y58" s="208">
        <f t="shared" si="23"/>
        <v>234</v>
      </c>
      <c r="Z58" s="50">
        <v>122</v>
      </c>
      <c r="AA58" s="51">
        <v>119</v>
      </c>
      <c r="AB58" s="93">
        <f t="shared" si="24"/>
        <v>241</v>
      </c>
      <c r="AC58" s="164">
        <v>125</v>
      </c>
      <c r="AD58" s="55">
        <v>124</v>
      </c>
      <c r="AE58" s="174">
        <f t="shared" si="25"/>
        <v>249</v>
      </c>
      <c r="AF58" s="168">
        <v>177</v>
      </c>
      <c r="AG58" s="55">
        <v>176</v>
      </c>
      <c r="AH58" s="52">
        <f t="shared" si="26"/>
        <v>353</v>
      </c>
      <c r="AI58" s="164">
        <v>145</v>
      </c>
      <c r="AJ58" s="55">
        <v>150</v>
      </c>
      <c r="AK58" s="161">
        <f t="shared" si="27"/>
        <v>295</v>
      </c>
      <c r="AL58" s="196">
        <f t="shared" si="28"/>
        <v>1608</v>
      </c>
      <c r="AM58" s="197">
        <f t="shared" si="29"/>
        <v>1605</v>
      </c>
      <c r="AN58" s="196">
        <f t="shared" si="30"/>
        <v>3213</v>
      </c>
    </row>
    <row r="59" spans="1:40" ht="18.75">
      <c r="A59" s="98" t="s">
        <v>18</v>
      </c>
      <c r="B59" s="31">
        <v>101</v>
      </c>
      <c r="C59" s="30">
        <v>100</v>
      </c>
      <c r="D59" s="140">
        <f t="shared" si="16"/>
        <v>201</v>
      </c>
      <c r="E59" s="29">
        <v>112</v>
      </c>
      <c r="F59" s="30">
        <v>112</v>
      </c>
      <c r="G59" s="112">
        <f t="shared" si="17"/>
        <v>224</v>
      </c>
      <c r="H59" s="31">
        <v>118</v>
      </c>
      <c r="I59" s="30">
        <v>116</v>
      </c>
      <c r="J59" s="140">
        <f t="shared" si="18"/>
        <v>234</v>
      </c>
      <c r="K59" s="29">
        <v>110</v>
      </c>
      <c r="L59" s="30">
        <v>110</v>
      </c>
      <c r="M59" s="112">
        <f t="shared" si="19"/>
        <v>220</v>
      </c>
      <c r="N59" s="31">
        <v>105</v>
      </c>
      <c r="O59" s="30">
        <v>104</v>
      </c>
      <c r="P59" s="140">
        <f t="shared" si="20"/>
        <v>209</v>
      </c>
      <c r="Q59" s="29">
        <v>105</v>
      </c>
      <c r="R59" s="30">
        <v>104</v>
      </c>
      <c r="S59" s="112">
        <f t="shared" si="21"/>
        <v>209</v>
      </c>
      <c r="T59" s="90">
        <v>117</v>
      </c>
      <c r="U59" s="72">
        <v>118</v>
      </c>
      <c r="V59" s="52">
        <f t="shared" si="22"/>
        <v>235</v>
      </c>
      <c r="W59" s="62">
        <v>98</v>
      </c>
      <c r="X59" s="51">
        <v>94</v>
      </c>
      <c r="Y59" s="208">
        <f t="shared" si="23"/>
        <v>192</v>
      </c>
      <c r="Z59" s="50">
        <v>120</v>
      </c>
      <c r="AA59" s="51">
        <v>122</v>
      </c>
      <c r="AB59" s="93">
        <f t="shared" si="24"/>
        <v>242</v>
      </c>
      <c r="AC59" s="91">
        <v>104</v>
      </c>
      <c r="AD59" s="53">
        <v>105</v>
      </c>
      <c r="AE59" s="174">
        <f t="shared" si="25"/>
        <v>209</v>
      </c>
      <c r="AF59" s="56">
        <v>134</v>
      </c>
      <c r="AG59" s="57">
        <v>134</v>
      </c>
      <c r="AH59" s="52">
        <f t="shared" si="26"/>
        <v>268</v>
      </c>
      <c r="AI59" s="62">
        <v>123</v>
      </c>
      <c r="AJ59" s="51">
        <v>123</v>
      </c>
      <c r="AK59" s="161">
        <f t="shared" si="27"/>
        <v>246</v>
      </c>
      <c r="AL59" s="196">
        <f t="shared" si="28"/>
        <v>1347</v>
      </c>
      <c r="AM59" s="197">
        <f t="shared" si="29"/>
        <v>1342</v>
      </c>
      <c r="AN59" s="196">
        <f t="shared" si="30"/>
        <v>2689</v>
      </c>
    </row>
    <row r="60" spans="1:40" ht="18.75">
      <c r="A60" s="97" t="s">
        <v>28</v>
      </c>
      <c r="B60" s="31">
        <v>79</v>
      </c>
      <c r="C60" s="30">
        <v>78</v>
      </c>
      <c r="D60" s="140">
        <f t="shared" si="16"/>
        <v>157</v>
      </c>
      <c r="E60" s="29">
        <v>72</v>
      </c>
      <c r="F60" s="30">
        <v>71</v>
      </c>
      <c r="G60" s="112">
        <f t="shared" si="17"/>
        <v>143</v>
      </c>
      <c r="H60" s="31">
        <v>96</v>
      </c>
      <c r="I60" s="30">
        <v>96</v>
      </c>
      <c r="J60" s="140">
        <f t="shared" si="18"/>
        <v>192</v>
      </c>
      <c r="K60" s="29">
        <v>89</v>
      </c>
      <c r="L60" s="30">
        <v>87</v>
      </c>
      <c r="M60" s="112">
        <f t="shared" si="19"/>
        <v>176</v>
      </c>
      <c r="N60" s="31">
        <v>80</v>
      </c>
      <c r="O60" s="30">
        <v>80</v>
      </c>
      <c r="P60" s="140">
        <f t="shared" si="20"/>
        <v>160</v>
      </c>
      <c r="Q60" s="29">
        <v>84</v>
      </c>
      <c r="R60" s="30">
        <v>82</v>
      </c>
      <c r="S60" s="112">
        <f t="shared" si="21"/>
        <v>166</v>
      </c>
      <c r="T60" s="90">
        <v>108</v>
      </c>
      <c r="U60" s="72">
        <v>93</v>
      </c>
      <c r="V60" s="52">
        <f t="shared" si="22"/>
        <v>201</v>
      </c>
      <c r="W60" s="62">
        <v>75</v>
      </c>
      <c r="X60" s="51">
        <v>76</v>
      </c>
      <c r="Y60" s="208">
        <f t="shared" si="23"/>
        <v>151</v>
      </c>
      <c r="Z60" s="50">
        <v>139</v>
      </c>
      <c r="AA60" s="51">
        <v>140</v>
      </c>
      <c r="AB60" s="93">
        <f t="shared" si="24"/>
        <v>279</v>
      </c>
      <c r="AC60" s="91">
        <v>106</v>
      </c>
      <c r="AD60" s="53">
        <v>95</v>
      </c>
      <c r="AE60" s="174">
        <f t="shared" si="25"/>
        <v>201</v>
      </c>
      <c r="AF60" s="193">
        <v>110</v>
      </c>
      <c r="AG60" s="82">
        <v>108</v>
      </c>
      <c r="AH60" s="52">
        <f t="shared" si="26"/>
        <v>218</v>
      </c>
      <c r="AI60" s="62">
        <v>112</v>
      </c>
      <c r="AJ60" s="51">
        <v>112</v>
      </c>
      <c r="AK60" s="161">
        <f t="shared" si="27"/>
        <v>224</v>
      </c>
      <c r="AL60" s="196">
        <f t="shared" si="28"/>
        <v>1150</v>
      </c>
      <c r="AM60" s="197">
        <f t="shared" si="29"/>
        <v>1118</v>
      </c>
      <c r="AN60" s="196">
        <f t="shared" si="30"/>
        <v>2268</v>
      </c>
    </row>
    <row r="61" spans="1:40" ht="18.75">
      <c r="A61" s="97" t="s">
        <v>22</v>
      </c>
      <c r="B61" s="31">
        <v>31</v>
      </c>
      <c r="C61" s="30">
        <v>33</v>
      </c>
      <c r="D61" s="140">
        <f t="shared" si="16"/>
        <v>64</v>
      </c>
      <c r="E61" s="29">
        <v>29</v>
      </c>
      <c r="F61" s="30">
        <v>29</v>
      </c>
      <c r="G61" s="112">
        <f t="shared" si="17"/>
        <v>58</v>
      </c>
      <c r="H61" s="31">
        <v>23</v>
      </c>
      <c r="I61" s="30">
        <v>23</v>
      </c>
      <c r="J61" s="140">
        <f t="shared" si="18"/>
        <v>46</v>
      </c>
      <c r="K61" s="29">
        <v>28</v>
      </c>
      <c r="L61" s="30">
        <v>28</v>
      </c>
      <c r="M61" s="112">
        <f t="shared" si="19"/>
        <v>56</v>
      </c>
      <c r="N61" s="31">
        <v>26</v>
      </c>
      <c r="O61" s="30">
        <v>26</v>
      </c>
      <c r="P61" s="140">
        <f t="shared" si="20"/>
        <v>52</v>
      </c>
      <c r="Q61" s="29">
        <v>25</v>
      </c>
      <c r="R61" s="30">
        <v>18</v>
      </c>
      <c r="S61" s="112">
        <f t="shared" si="21"/>
        <v>43</v>
      </c>
      <c r="T61" s="90">
        <v>23</v>
      </c>
      <c r="U61" s="72">
        <v>23</v>
      </c>
      <c r="V61" s="52">
        <f t="shared" si="22"/>
        <v>46</v>
      </c>
      <c r="W61" s="62">
        <v>22</v>
      </c>
      <c r="X61" s="51">
        <v>21</v>
      </c>
      <c r="Y61" s="208">
        <f t="shared" si="23"/>
        <v>43</v>
      </c>
      <c r="Z61" s="50">
        <v>40</v>
      </c>
      <c r="AA61" s="51">
        <v>39</v>
      </c>
      <c r="AB61" s="93">
        <f t="shared" si="24"/>
        <v>79</v>
      </c>
      <c r="AC61" s="164">
        <v>36</v>
      </c>
      <c r="AD61" s="55">
        <v>36</v>
      </c>
      <c r="AE61" s="174">
        <f t="shared" si="25"/>
        <v>72</v>
      </c>
      <c r="AF61" s="168">
        <v>21</v>
      </c>
      <c r="AG61" s="55">
        <v>21</v>
      </c>
      <c r="AH61" s="52">
        <f t="shared" si="26"/>
        <v>42</v>
      </c>
      <c r="AI61" s="164">
        <v>12</v>
      </c>
      <c r="AJ61" s="55">
        <v>12</v>
      </c>
      <c r="AK61" s="161">
        <f t="shared" si="27"/>
        <v>24</v>
      </c>
      <c r="AL61" s="196">
        <f t="shared" si="28"/>
        <v>316</v>
      </c>
      <c r="AM61" s="197">
        <f t="shared" si="29"/>
        <v>309</v>
      </c>
      <c r="AN61" s="196">
        <f t="shared" si="30"/>
        <v>625</v>
      </c>
    </row>
    <row r="62" spans="1:40" ht="18.75">
      <c r="A62" s="99" t="s">
        <v>25</v>
      </c>
      <c r="B62" s="31">
        <v>55</v>
      </c>
      <c r="C62" s="30">
        <v>55</v>
      </c>
      <c r="D62" s="140">
        <f t="shared" si="16"/>
        <v>110</v>
      </c>
      <c r="E62" s="29">
        <v>79</v>
      </c>
      <c r="F62" s="30">
        <v>78</v>
      </c>
      <c r="G62" s="112">
        <f t="shared" si="17"/>
        <v>157</v>
      </c>
      <c r="H62" s="31">
        <v>79</v>
      </c>
      <c r="I62" s="30">
        <v>79</v>
      </c>
      <c r="J62" s="140">
        <f t="shared" si="18"/>
        <v>158</v>
      </c>
      <c r="K62" s="29">
        <v>87</v>
      </c>
      <c r="L62" s="30">
        <v>87</v>
      </c>
      <c r="M62" s="112">
        <f t="shared" si="19"/>
        <v>174</v>
      </c>
      <c r="N62" s="31">
        <v>102</v>
      </c>
      <c r="O62" s="30">
        <v>102</v>
      </c>
      <c r="P62" s="140">
        <f t="shared" si="20"/>
        <v>204</v>
      </c>
      <c r="Q62" s="29">
        <v>97</v>
      </c>
      <c r="R62" s="30">
        <v>97</v>
      </c>
      <c r="S62" s="112">
        <f t="shared" si="21"/>
        <v>194</v>
      </c>
      <c r="T62" s="50">
        <v>128</v>
      </c>
      <c r="U62" s="51">
        <v>126</v>
      </c>
      <c r="V62" s="52">
        <f t="shared" si="22"/>
        <v>254</v>
      </c>
      <c r="W62" s="62">
        <v>72</v>
      </c>
      <c r="X62" s="51">
        <v>72</v>
      </c>
      <c r="Y62" s="208">
        <f t="shared" si="23"/>
        <v>144</v>
      </c>
      <c r="Z62" s="50">
        <v>79</v>
      </c>
      <c r="AA62" s="51">
        <v>79</v>
      </c>
      <c r="AB62" s="93">
        <f t="shared" si="24"/>
        <v>158</v>
      </c>
      <c r="AC62" s="164">
        <v>101</v>
      </c>
      <c r="AD62" s="55">
        <v>99</v>
      </c>
      <c r="AE62" s="174">
        <f t="shared" si="25"/>
        <v>200</v>
      </c>
      <c r="AF62" s="168">
        <v>98</v>
      </c>
      <c r="AG62" s="55">
        <v>96</v>
      </c>
      <c r="AH62" s="52">
        <f t="shared" si="26"/>
        <v>194</v>
      </c>
      <c r="AI62" s="164">
        <v>86</v>
      </c>
      <c r="AJ62" s="55">
        <v>86</v>
      </c>
      <c r="AK62" s="161">
        <f t="shared" si="27"/>
        <v>172</v>
      </c>
      <c r="AL62" s="196">
        <f t="shared" si="28"/>
        <v>1063</v>
      </c>
      <c r="AM62" s="197">
        <f t="shared" si="29"/>
        <v>1056</v>
      </c>
      <c r="AN62" s="196">
        <f t="shared" si="30"/>
        <v>2119</v>
      </c>
    </row>
    <row r="63" spans="1:40" ht="18.75">
      <c r="A63" s="97" t="s">
        <v>21</v>
      </c>
      <c r="B63" s="31">
        <v>32</v>
      </c>
      <c r="C63" s="30">
        <v>32</v>
      </c>
      <c r="D63" s="140">
        <f t="shared" si="16"/>
        <v>64</v>
      </c>
      <c r="E63" s="29">
        <v>54</v>
      </c>
      <c r="F63" s="30">
        <v>49</v>
      </c>
      <c r="G63" s="112">
        <f t="shared" si="17"/>
        <v>103</v>
      </c>
      <c r="H63" s="31">
        <v>33</v>
      </c>
      <c r="I63" s="30">
        <v>27</v>
      </c>
      <c r="J63" s="140">
        <f t="shared" si="18"/>
        <v>60</v>
      </c>
      <c r="K63" s="29">
        <v>51</v>
      </c>
      <c r="L63" s="30">
        <v>50</v>
      </c>
      <c r="M63" s="112">
        <f t="shared" si="19"/>
        <v>101</v>
      </c>
      <c r="N63" s="31">
        <v>44</v>
      </c>
      <c r="O63" s="30">
        <v>43</v>
      </c>
      <c r="P63" s="140">
        <f t="shared" si="20"/>
        <v>87</v>
      </c>
      <c r="Q63" s="29">
        <v>37</v>
      </c>
      <c r="R63" s="30">
        <v>32</v>
      </c>
      <c r="S63" s="112">
        <f t="shared" si="21"/>
        <v>69</v>
      </c>
      <c r="T63" s="50">
        <v>54</v>
      </c>
      <c r="U63" s="51">
        <v>53</v>
      </c>
      <c r="V63" s="52">
        <f t="shared" si="22"/>
        <v>107</v>
      </c>
      <c r="W63" s="62">
        <v>95</v>
      </c>
      <c r="X63" s="51">
        <v>98</v>
      </c>
      <c r="Y63" s="208">
        <f t="shared" si="23"/>
        <v>193</v>
      </c>
      <c r="Z63" s="50">
        <v>59</v>
      </c>
      <c r="AA63" s="51">
        <v>66</v>
      </c>
      <c r="AB63" s="93">
        <f t="shared" si="24"/>
        <v>125</v>
      </c>
      <c r="AC63" s="164">
        <v>64</v>
      </c>
      <c r="AD63" s="55">
        <v>59</v>
      </c>
      <c r="AE63" s="174">
        <f t="shared" si="25"/>
        <v>123</v>
      </c>
      <c r="AF63" s="168">
        <v>65</v>
      </c>
      <c r="AG63" s="55">
        <v>61</v>
      </c>
      <c r="AH63" s="52">
        <f t="shared" si="26"/>
        <v>126</v>
      </c>
      <c r="AI63" s="164">
        <v>48</v>
      </c>
      <c r="AJ63" s="55">
        <v>46</v>
      </c>
      <c r="AK63" s="161">
        <f t="shared" si="27"/>
        <v>94</v>
      </c>
      <c r="AL63" s="196">
        <f t="shared" si="28"/>
        <v>636</v>
      </c>
      <c r="AM63" s="197">
        <f t="shared" si="29"/>
        <v>616</v>
      </c>
      <c r="AN63" s="196">
        <f t="shared" si="30"/>
        <v>1252</v>
      </c>
    </row>
    <row r="64" spans="1:40" ht="18.75">
      <c r="A64" s="98" t="s">
        <v>30</v>
      </c>
      <c r="B64" s="31">
        <v>9</v>
      </c>
      <c r="C64" s="30">
        <v>9</v>
      </c>
      <c r="D64" s="140">
        <f t="shared" si="16"/>
        <v>18</v>
      </c>
      <c r="E64" s="29">
        <v>17</v>
      </c>
      <c r="F64" s="30">
        <v>16</v>
      </c>
      <c r="G64" s="112">
        <f t="shared" si="17"/>
        <v>33</v>
      </c>
      <c r="H64" s="31">
        <v>5</v>
      </c>
      <c r="I64" s="30">
        <v>5</v>
      </c>
      <c r="J64" s="140">
        <f t="shared" si="18"/>
        <v>10</v>
      </c>
      <c r="K64" s="29">
        <v>4</v>
      </c>
      <c r="L64" s="30">
        <v>4</v>
      </c>
      <c r="M64" s="112">
        <f t="shared" si="19"/>
        <v>8</v>
      </c>
      <c r="N64" s="31">
        <v>3</v>
      </c>
      <c r="O64" s="30">
        <v>3</v>
      </c>
      <c r="P64" s="140">
        <f t="shared" si="20"/>
        <v>6</v>
      </c>
      <c r="Q64" s="29">
        <v>0</v>
      </c>
      <c r="R64" s="30">
        <v>0</v>
      </c>
      <c r="S64" s="112">
        <f t="shared" si="21"/>
        <v>0</v>
      </c>
      <c r="T64" s="50">
        <v>5</v>
      </c>
      <c r="U64" s="51">
        <v>5</v>
      </c>
      <c r="V64" s="52">
        <f t="shared" si="22"/>
        <v>10</v>
      </c>
      <c r="W64" s="63">
        <v>9</v>
      </c>
      <c r="X64" s="57">
        <v>9</v>
      </c>
      <c r="Y64" s="208">
        <f t="shared" si="23"/>
        <v>18</v>
      </c>
      <c r="Z64" s="56">
        <v>0</v>
      </c>
      <c r="AA64" s="57">
        <v>0</v>
      </c>
      <c r="AB64" s="93">
        <f t="shared" si="24"/>
        <v>0</v>
      </c>
      <c r="AC64" s="91">
        <v>0</v>
      </c>
      <c r="AD64" s="53">
        <v>0</v>
      </c>
      <c r="AE64" s="174">
        <f t="shared" si="25"/>
        <v>0</v>
      </c>
      <c r="AF64" s="193">
        <v>0</v>
      </c>
      <c r="AG64" s="82">
        <v>0</v>
      </c>
      <c r="AH64" s="52">
        <f t="shared" si="26"/>
        <v>0</v>
      </c>
      <c r="AI64" s="62">
        <v>0</v>
      </c>
      <c r="AJ64" s="51">
        <v>0</v>
      </c>
      <c r="AK64" s="161">
        <f t="shared" si="27"/>
        <v>0</v>
      </c>
      <c r="AL64" s="196">
        <f t="shared" si="28"/>
        <v>52</v>
      </c>
      <c r="AM64" s="197">
        <f t="shared" si="29"/>
        <v>51</v>
      </c>
      <c r="AN64" s="196">
        <f t="shared" si="30"/>
        <v>103</v>
      </c>
    </row>
    <row r="65" spans="1:40" ht="18.75">
      <c r="A65" s="97" t="s">
        <v>36</v>
      </c>
      <c r="B65" s="31">
        <v>162</v>
      </c>
      <c r="C65" s="30">
        <v>162</v>
      </c>
      <c r="D65" s="140">
        <f t="shared" si="16"/>
        <v>324</v>
      </c>
      <c r="E65" s="29">
        <v>135</v>
      </c>
      <c r="F65" s="30">
        <v>135</v>
      </c>
      <c r="G65" s="112">
        <f t="shared" si="17"/>
        <v>270</v>
      </c>
      <c r="H65" s="31">
        <v>167</v>
      </c>
      <c r="I65" s="30">
        <v>166</v>
      </c>
      <c r="J65" s="140">
        <f t="shared" si="18"/>
        <v>333</v>
      </c>
      <c r="K65" s="29">
        <v>186</v>
      </c>
      <c r="L65" s="30">
        <v>188</v>
      </c>
      <c r="M65" s="112">
        <f t="shared" si="19"/>
        <v>374</v>
      </c>
      <c r="N65" s="31">
        <v>167</v>
      </c>
      <c r="O65" s="30">
        <v>170</v>
      </c>
      <c r="P65" s="140">
        <f t="shared" si="20"/>
        <v>337</v>
      </c>
      <c r="Q65" s="29">
        <v>145</v>
      </c>
      <c r="R65" s="30">
        <v>148</v>
      </c>
      <c r="S65" s="112">
        <f t="shared" si="21"/>
        <v>293</v>
      </c>
      <c r="T65" s="90">
        <v>130</v>
      </c>
      <c r="U65" s="72">
        <v>129</v>
      </c>
      <c r="V65" s="52">
        <f t="shared" si="22"/>
        <v>259</v>
      </c>
      <c r="W65" s="62">
        <v>224</v>
      </c>
      <c r="X65" s="51">
        <v>224</v>
      </c>
      <c r="Y65" s="208">
        <f t="shared" si="23"/>
        <v>448</v>
      </c>
      <c r="Z65" s="50">
        <v>175</v>
      </c>
      <c r="AA65" s="51">
        <v>171</v>
      </c>
      <c r="AB65" s="93">
        <f t="shared" si="24"/>
        <v>346</v>
      </c>
      <c r="AC65" s="164">
        <v>145</v>
      </c>
      <c r="AD65" s="55">
        <v>146</v>
      </c>
      <c r="AE65" s="174">
        <f t="shared" si="25"/>
        <v>291</v>
      </c>
      <c r="AF65" s="168">
        <v>176</v>
      </c>
      <c r="AG65" s="55">
        <v>174</v>
      </c>
      <c r="AH65" s="52">
        <f t="shared" si="26"/>
        <v>350</v>
      </c>
      <c r="AI65" s="164">
        <v>240</v>
      </c>
      <c r="AJ65" s="55">
        <v>243</v>
      </c>
      <c r="AK65" s="161">
        <f t="shared" si="27"/>
        <v>483</v>
      </c>
      <c r="AL65" s="196">
        <f t="shared" si="28"/>
        <v>2052</v>
      </c>
      <c r="AM65" s="197">
        <f t="shared" si="29"/>
        <v>2056</v>
      </c>
      <c r="AN65" s="196">
        <f t="shared" si="30"/>
        <v>4108</v>
      </c>
    </row>
    <row r="66" spans="1:40" ht="18.75">
      <c r="A66" s="97" t="s">
        <v>37</v>
      </c>
      <c r="B66" s="31">
        <v>38</v>
      </c>
      <c r="C66" s="30">
        <v>38</v>
      </c>
      <c r="D66" s="140">
        <f t="shared" si="16"/>
        <v>76</v>
      </c>
      <c r="E66" s="29">
        <v>72</v>
      </c>
      <c r="F66" s="30">
        <v>72</v>
      </c>
      <c r="G66" s="112">
        <f t="shared" si="17"/>
        <v>144</v>
      </c>
      <c r="H66" s="31">
        <v>59</v>
      </c>
      <c r="I66" s="30">
        <v>58</v>
      </c>
      <c r="J66" s="140">
        <f t="shared" si="18"/>
        <v>117</v>
      </c>
      <c r="K66" s="29">
        <v>19</v>
      </c>
      <c r="L66" s="30">
        <v>19</v>
      </c>
      <c r="M66" s="112">
        <f t="shared" si="19"/>
        <v>38</v>
      </c>
      <c r="N66" s="31">
        <v>12</v>
      </c>
      <c r="O66" s="30">
        <v>12</v>
      </c>
      <c r="P66" s="140">
        <f t="shared" si="20"/>
        <v>24</v>
      </c>
      <c r="Q66" s="29">
        <v>66</v>
      </c>
      <c r="R66" s="30">
        <v>66</v>
      </c>
      <c r="S66" s="112">
        <f t="shared" si="21"/>
        <v>132</v>
      </c>
      <c r="T66" s="50">
        <v>96</v>
      </c>
      <c r="U66" s="51">
        <v>97</v>
      </c>
      <c r="V66" s="52">
        <f t="shared" si="22"/>
        <v>193</v>
      </c>
      <c r="W66" s="62">
        <v>88</v>
      </c>
      <c r="X66" s="51">
        <v>88</v>
      </c>
      <c r="Y66" s="208">
        <f t="shared" si="23"/>
        <v>176</v>
      </c>
      <c r="Z66" s="50">
        <v>94</v>
      </c>
      <c r="AA66" s="51">
        <v>95</v>
      </c>
      <c r="AB66" s="93">
        <f t="shared" si="24"/>
        <v>189</v>
      </c>
      <c r="AC66" s="63">
        <v>162</v>
      </c>
      <c r="AD66" s="57">
        <v>160</v>
      </c>
      <c r="AE66" s="174">
        <f t="shared" si="25"/>
        <v>322</v>
      </c>
      <c r="AF66" s="56">
        <v>195</v>
      </c>
      <c r="AG66" s="57">
        <v>194</v>
      </c>
      <c r="AH66" s="52">
        <f t="shared" si="26"/>
        <v>389</v>
      </c>
      <c r="AI66" s="192">
        <v>179</v>
      </c>
      <c r="AJ66" s="58">
        <v>185</v>
      </c>
      <c r="AK66" s="161">
        <f t="shared" si="27"/>
        <v>364</v>
      </c>
      <c r="AL66" s="196">
        <f t="shared" si="28"/>
        <v>1080</v>
      </c>
      <c r="AM66" s="197">
        <f t="shared" si="29"/>
        <v>1084</v>
      </c>
      <c r="AN66" s="196">
        <f t="shared" si="30"/>
        <v>2164</v>
      </c>
    </row>
    <row r="67" spans="1:40" ht="18.75">
      <c r="A67" s="97" t="s">
        <v>23</v>
      </c>
      <c r="B67" s="31">
        <v>30</v>
      </c>
      <c r="C67" s="30">
        <v>29</v>
      </c>
      <c r="D67" s="140">
        <f t="shared" si="16"/>
        <v>59</v>
      </c>
      <c r="E67" s="29">
        <v>23</v>
      </c>
      <c r="F67" s="30">
        <v>23</v>
      </c>
      <c r="G67" s="112">
        <f t="shared" si="17"/>
        <v>46</v>
      </c>
      <c r="H67" s="31">
        <v>41</v>
      </c>
      <c r="I67" s="30">
        <v>41</v>
      </c>
      <c r="J67" s="140">
        <f t="shared" si="18"/>
        <v>82</v>
      </c>
      <c r="K67" s="29">
        <v>26</v>
      </c>
      <c r="L67" s="30">
        <v>27</v>
      </c>
      <c r="M67" s="112">
        <f t="shared" si="19"/>
        <v>53</v>
      </c>
      <c r="N67" s="31">
        <v>31</v>
      </c>
      <c r="O67" s="30">
        <v>31</v>
      </c>
      <c r="P67" s="140">
        <f t="shared" si="20"/>
        <v>62</v>
      </c>
      <c r="Q67" s="29">
        <v>30</v>
      </c>
      <c r="R67" s="30">
        <v>30</v>
      </c>
      <c r="S67" s="112">
        <f t="shared" si="21"/>
        <v>60</v>
      </c>
      <c r="T67" s="50">
        <v>37</v>
      </c>
      <c r="U67" s="51">
        <v>36</v>
      </c>
      <c r="V67" s="52">
        <f t="shared" si="22"/>
        <v>73</v>
      </c>
      <c r="W67" s="62">
        <v>31</v>
      </c>
      <c r="X67" s="51">
        <v>28</v>
      </c>
      <c r="Y67" s="208">
        <f t="shared" si="23"/>
        <v>59</v>
      </c>
      <c r="Z67" s="50">
        <v>40</v>
      </c>
      <c r="AA67" s="51">
        <v>40</v>
      </c>
      <c r="AB67" s="93">
        <f t="shared" si="24"/>
        <v>80</v>
      </c>
      <c r="AC67" s="164">
        <v>61</v>
      </c>
      <c r="AD67" s="55">
        <v>60</v>
      </c>
      <c r="AE67" s="174">
        <f t="shared" si="25"/>
        <v>121</v>
      </c>
      <c r="AF67" s="168">
        <v>37</v>
      </c>
      <c r="AG67" s="55">
        <v>39</v>
      </c>
      <c r="AH67" s="52">
        <f t="shared" si="26"/>
        <v>76</v>
      </c>
      <c r="AI67" s="164">
        <v>49</v>
      </c>
      <c r="AJ67" s="55">
        <v>49</v>
      </c>
      <c r="AK67" s="161">
        <f t="shared" si="27"/>
        <v>98</v>
      </c>
      <c r="AL67" s="196">
        <f t="shared" si="28"/>
        <v>436</v>
      </c>
      <c r="AM67" s="197">
        <f t="shared" si="29"/>
        <v>433</v>
      </c>
      <c r="AN67" s="196">
        <f t="shared" si="30"/>
        <v>869</v>
      </c>
    </row>
    <row r="68" spans="1:40" ht="18.75">
      <c r="A68" s="97" t="s">
        <v>27</v>
      </c>
      <c r="B68" s="31">
        <v>75</v>
      </c>
      <c r="C68" s="30">
        <v>74</v>
      </c>
      <c r="D68" s="140">
        <f t="shared" si="16"/>
        <v>149</v>
      </c>
      <c r="E68" s="32">
        <v>38</v>
      </c>
      <c r="F68" s="33">
        <v>38</v>
      </c>
      <c r="G68" s="112">
        <f t="shared" si="17"/>
        <v>76</v>
      </c>
      <c r="H68" s="31">
        <v>69</v>
      </c>
      <c r="I68" s="30">
        <v>69</v>
      </c>
      <c r="J68" s="140">
        <f t="shared" si="18"/>
        <v>138</v>
      </c>
      <c r="K68" s="29">
        <v>59</v>
      </c>
      <c r="L68" s="30">
        <v>62</v>
      </c>
      <c r="M68" s="112">
        <f t="shared" si="19"/>
        <v>121</v>
      </c>
      <c r="N68" s="31">
        <v>0</v>
      </c>
      <c r="O68" s="30">
        <v>0</v>
      </c>
      <c r="P68" s="140">
        <f t="shared" si="20"/>
        <v>0</v>
      </c>
      <c r="Q68" s="29">
        <v>65</v>
      </c>
      <c r="R68" s="30">
        <v>66</v>
      </c>
      <c r="S68" s="112">
        <f t="shared" si="21"/>
        <v>131</v>
      </c>
      <c r="T68" s="90">
        <v>53</v>
      </c>
      <c r="U68" s="72">
        <v>41</v>
      </c>
      <c r="V68" s="52">
        <f t="shared" si="22"/>
        <v>94</v>
      </c>
      <c r="W68" s="63">
        <v>26</v>
      </c>
      <c r="X68" s="57">
        <v>25</v>
      </c>
      <c r="Y68" s="208">
        <f t="shared" si="23"/>
        <v>51</v>
      </c>
      <c r="Z68" s="50">
        <v>0</v>
      </c>
      <c r="AA68" s="51">
        <v>0</v>
      </c>
      <c r="AB68" s="93">
        <f t="shared" si="24"/>
        <v>0</v>
      </c>
      <c r="AC68" s="63">
        <v>50</v>
      </c>
      <c r="AD68" s="57">
        <v>51</v>
      </c>
      <c r="AE68" s="174">
        <f t="shared" si="25"/>
        <v>101</v>
      </c>
      <c r="AF68" s="193">
        <v>0</v>
      </c>
      <c r="AG68" s="57">
        <v>0</v>
      </c>
      <c r="AH68" s="52">
        <f t="shared" si="26"/>
        <v>0</v>
      </c>
      <c r="AI68" s="62">
        <v>0</v>
      </c>
      <c r="AJ68" s="51">
        <v>0</v>
      </c>
      <c r="AK68" s="161">
        <f t="shared" si="27"/>
        <v>0</v>
      </c>
      <c r="AL68" s="196">
        <f t="shared" si="28"/>
        <v>435</v>
      </c>
      <c r="AM68" s="197">
        <f t="shared" si="29"/>
        <v>426</v>
      </c>
      <c r="AN68" s="196">
        <f t="shared" si="30"/>
        <v>861</v>
      </c>
    </row>
    <row r="69" spans="1:40" ht="18.75">
      <c r="A69" s="202" t="s">
        <v>33</v>
      </c>
      <c r="B69" s="26">
        <v>4</v>
      </c>
      <c r="C69" s="27">
        <v>4</v>
      </c>
      <c r="D69" s="140">
        <f t="shared" si="16"/>
        <v>8</v>
      </c>
      <c r="E69" s="29">
        <v>0</v>
      </c>
      <c r="F69" s="30">
        <v>0</v>
      </c>
      <c r="G69" s="112">
        <f t="shared" si="17"/>
        <v>0</v>
      </c>
      <c r="H69" s="31">
        <v>0</v>
      </c>
      <c r="I69" s="30">
        <v>0</v>
      </c>
      <c r="J69" s="140">
        <f t="shared" si="18"/>
        <v>0</v>
      </c>
      <c r="K69" s="29">
        <v>0</v>
      </c>
      <c r="L69" s="30">
        <v>0</v>
      </c>
      <c r="M69" s="112">
        <f t="shared" si="19"/>
        <v>0</v>
      </c>
      <c r="N69" s="31">
        <v>0</v>
      </c>
      <c r="O69" s="30">
        <v>0</v>
      </c>
      <c r="P69" s="140">
        <f t="shared" si="20"/>
        <v>0</v>
      </c>
      <c r="Q69" s="29">
        <v>0</v>
      </c>
      <c r="R69" s="30">
        <v>0</v>
      </c>
      <c r="S69" s="112">
        <f t="shared" si="21"/>
        <v>0</v>
      </c>
      <c r="T69" s="50">
        <v>13</v>
      </c>
      <c r="U69" s="51">
        <v>11</v>
      </c>
      <c r="V69" s="52">
        <f t="shared" si="22"/>
        <v>24</v>
      </c>
      <c r="W69" s="62">
        <v>8</v>
      </c>
      <c r="X69" s="51">
        <v>8</v>
      </c>
      <c r="Y69" s="208">
        <f t="shared" si="23"/>
        <v>16</v>
      </c>
      <c r="Z69" s="50">
        <v>16</v>
      </c>
      <c r="AA69" s="51">
        <v>16</v>
      </c>
      <c r="AB69" s="93">
        <f t="shared" si="24"/>
        <v>32</v>
      </c>
      <c r="AC69" s="164">
        <v>15</v>
      </c>
      <c r="AD69" s="55">
        <v>15</v>
      </c>
      <c r="AE69" s="174">
        <f t="shared" si="25"/>
        <v>30</v>
      </c>
      <c r="AF69" s="168">
        <v>22</v>
      </c>
      <c r="AG69" s="55">
        <v>22</v>
      </c>
      <c r="AH69" s="52">
        <f t="shared" si="26"/>
        <v>44</v>
      </c>
      <c r="AI69" s="164">
        <v>10</v>
      </c>
      <c r="AJ69" s="55">
        <v>9</v>
      </c>
      <c r="AK69" s="161">
        <f t="shared" si="27"/>
        <v>19</v>
      </c>
      <c r="AL69" s="196">
        <f t="shared" si="28"/>
        <v>88</v>
      </c>
      <c r="AM69" s="197">
        <f t="shared" si="29"/>
        <v>85</v>
      </c>
      <c r="AN69" s="196">
        <f t="shared" si="30"/>
        <v>173</v>
      </c>
    </row>
    <row r="70" spans="1:40" ht="18.75">
      <c r="A70" s="99" t="s">
        <v>34</v>
      </c>
      <c r="B70" s="31">
        <v>216</v>
      </c>
      <c r="C70" s="30">
        <v>226</v>
      </c>
      <c r="D70" s="140">
        <f t="shared" si="16"/>
        <v>442</v>
      </c>
      <c r="E70" s="29">
        <v>22</v>
      </c>
      <c r="F70" s="30">
        <v>22</v>
      </c>
      <c r="G70" s="112">
        <f t="shared" si="17"/>
        <v>44</v>
      </c>
      <c r="H70" s="31">
        <v>38</v>
      </c>
      <c r="I70" s="30">
        <v>38</v>
      </c>
      <c r="J70" s="140">
        <f t="shared" si="18"/>
        <v>76</v>
      </c>
      <c r="K70" s="29">
        <v>69</v>
      </c>
      <c r="L70" s="30">
        <v>69</v>
      </c>
      <c r="M70" s="112">
        <f t="shared" si="19"/>
        <v>138</v>
      </c>
      <c r="N70" s="31">
        <v>32</v>
      </c>
      <c r="O70" s="30">
        <v>32</v>
      </c>
      <c r="P70" s="140">
        <f t="shared" si="20"/>
        <v>64</v>
      </c>
      <c r="Q70" s="29">
        <v>38</v>
      </c>
      <c r="R70" s="30">
        <v>39</v>
      </c>
      <c r="S70" s="112">
        <f t="shared" si="21"/>
        <v>77</v>
      </c>
      <c r="T70" s="50">
        <v>36</v>
      </c>
      <c r="U70" s="51">
        <v>36</v>
      </c>
      <c r="V70" s="52">
        <f t="shared" si="22"/>
        <v>72</v>
      </c>
      <c r="W70" s="62">
        <v>35</v>
      </c>
      <c r="X70" s="51">
        <v>28</v>
      </c>
      <c r="Y70" s="208">
        <f t="shared" si="23"/>
        <v>63</v>
      </c>
      <c r="Z70" s="50">
        <v>50</v>
      </c>
      <c r="AA70" s="51">
        <v>51</v>
      </c>
      <c r="AB70" s="93">
        <f t="shared" si="24"/>
        <v>101</v>
      </c>
      <c r="AC70" s="91">
        <v>35</v>
      </c>
      <c r="AD70" s="53">
        <v>35</v>
      </c>
      <c r="AE70" s="174">
        <f t="shared" si="25"/>
        <v>70</v>
      </c>
      <c r="AF70" s="193">
        <v>34</v>
      </c>
      <c r="AG70" s="82">
        <v>35</v>
      </c>
      <c r="AH70" s="52">
        <f t="shared" si="26"/>
        <v>69</v>
      </c>
      <c r="AI70" s="62">
        <v>46</v>
      </c>
      <c r="AJ70" s="51">
        <v>43</v>
      </c>
      <c r="AK70" s="161">
        <f t="shared" si="27"/>
        <v>89</v>
      </c>
      <c r="AL70" s="196">
        <f t="shared" si="28"/>
        <v>651</v>
      </c>
      <c r="AM70" s="197">
        <f t="shared" si="29"/>
        <v>654</v>
      </c>
      <c r="AN70" s="196">
        <f t="shared" si="30"/>
        <v>1305</v>
      </c>
    </row>
    <row r="71" spans="1:40" ht="18.75">
      <c r="A71" s="99" t="s">
        <v>35</v>
      </c>
      <c r="B71" s="31">
        <v>512</v>
      </c>
      <c r="C71" s="30">
        <v>511</v>
      </c>
      <c r="D71" s="140">
        <f t="shared" si="16"/>
        <v>1023</v>
      </c>
      <c r="E71" s="29">
        <v>746</v>
      </c>
      <c r="F71" s="30">
        <v>745</v>
      </c>
      <c r="G71" s="112">
        <f t="shared" si="17"/>
        <v>1491</v>
      </c>
      <c r="H71" s="31">
        <v>1062</v>
      </c>
      <c r="I71" s="30">
        <v>1062</v>
      </c>
      <c r="J71" s="140">
        <f t="shared" si="18"/>
        <v>2124</v>
      </c>
      <c r="K71" s="29">
        <v>941</v>
      </c>
      <c r="L71" s="30">
        <v>941</v>
      </c>
      <c r="M71" s="112">
        <f t="shared" si="19"/>
        <v>1882</v>
      </c>
      <c r="N71" s="31">
        <v>827</v>
      </c>
      <c r="O71" s="30">
        <v>828</v>
      </c>
      <c r="P71" s="140">
        <f t="shared" si="20"/>
        <v>1655</v>
      </c>
      <c r="Q71" s="29">
        <v>838</v>
      </c>
      <c r="R71" s="30">
        <v>838</v>
      </c>
      <c r="S71" s="112">
        <f t="shared" si="21"/>
        <v>1676</v>
      </c>
      <c r="T71" s="90">
        <v>816</v>
      </c>
      <c r="U71" s="72">
        <v>816</v>
      </c>
      <c r="V71" s="52">
        <f t="shared" si="22"/>
        <v>1632</v>
      </c>
      <c r="W71" s="62">
        <v>749</v>
      </c>
      <c r="X71" s="51">
        <v>748</v>
      </c>
      <c r="Y71" s="208">
        <f t="shared" si="23"/>
        <v>1497</v>
      </c>
      <c r="Z71" s="50">
        <v>75</v>
      </c>
      <c r="AA71" s="51">
        <v>75</v>
      </c>
      <c r="AB71" s="93">
        <f t="shared" si="24"/>
        <v>150</v>
      </c>
      <c r="AC71" s="63">
        <v>326</v>
      </c>
      <c r="AD71" s="57">
        <v>241</v>
      </c>
      <c r="AE71" s="174">
        <f t="shared" si="25"/>
        <v>567</v>
      </c>
      <c r="AF71" s="56">
        <v>304</v>
      </c>
      <c r="AG71" s="57">
        <v>297</v>
      </c>
      <c r="AH71" s="52">
        <f t="shared" si="26"/>
        <v>601</v>
      </c>
      <c r="AI71" s="205">
        <v>140</v>
      </c>
      <c r="AJ71" s="81">
        <v>131</v>
      </c>
      <c r="AK71" s="161">
        <f t="shared" si="27"/>
        <v>271</v>
      </c>
      <c r="AL71" s="196">
        <f t="shared" si="28"/>
        <v>7336</v>
      </c>
      <c r="AM71" s="197">
        <f t="shared" si="29"/>
        <v>7233</v>
      </c>
      <c r="AN71" s="196">
        <f t="shared" si="30"/>
        <v>14569</v>
      </c>
    </row>
    <row r="72" spans="1:40" ht="18.75">
      <c r="A72" s="99" t="s">
        <v>39</v>
      </c>
      <c r="B72" s="31">
        <v>164</v>
      </c>
      <c r="C72" s="30">
        <v>163</v>
      </c>
      <c r="D72" s="140">
        <v>327</v>
      </c>
      <c r="E72" s="29">
        <v>74</v>
      </c>
      <c r="F72" s="30">
        <v>76</v>
      </c>
      <c r="G72" s="112">
        <f t="shared" si="17"/>
        <v>150</v>
      </c>
      <c r="H72" s="31">
        <v>0</v>
      </c>
      <c r="I72" s="30">
        <v>0</v>
      </c>
      <c r="J72" s="140">
        <f t="shared" si="18"/>
        <v>0</v>
      </c>
      <c r="K72" s="29">
        <v>86</v>
      </c>
      <c r="L72" s="30">
        <v>84</v>
      </c>
      <c r="M72" s="112">
        <f t="shared" si="19"/>
        <v>170</v>
      </c>
      <c r="N72" s="31">
        <v>195</v>
      </c>
      <c r="O72" s="30">
        <v>101</v>
      </c>
      <c r="P72" s="140">
        <f t="shared" si="20"/>
        <v>296</v>
      </c>
      <c r="Q72" s="29">
        <v>94</v>
      </c>
      <c r="R72" s="30">
        <v>95</v>
      </c>
      <c r="S72" s="112">
        <f t="shared" si="21"/>
        <v>189</v>
      </c>
      <c r="T72" s="50">
        <v>0</v>
      </c>
      <c r="U72" s="51">
        <v>0</v>
      </c>
      <c r="V72" s="52">
        <f t="shared" si="22"/>
        <v>0</v>
      </c>
      <c r="W72" s="62">
        <v>85</v>
      </c>
      <c r="X72" s="51">
        <v>85</v>
      </c>
      <c r="Y72" s="208">
        <f t="shared" si="23"/>
        <v>170</v>
      </c>
      <c r="Z72" s="50">
        <v>0</v>
      </c>
      <c r="AA72" s="51">
        <v>0</v>
      </c>
      <c r="AB72" s="93">
        <f t="shared" si="24"/>
        <v>0</v>
      </c>
      <c r="AC72" s="63">
        <v>105</v>
      </c>
      <c r="AD72" s="57">
        <v>105</v>
      </c>
      <c r="AE72" s="174">
        <f t="shared" si="25"/>
        <v>210</v>
      </c>
      <c r="AF72" s="56">
        <v>89</v>
      </c>
      <c r="AG72" s="57">
        <v>89</v>
      </c>
      <c r="AH72" s="52">
        <f t="shared" si="26"/>
        <v>178</v>
      </c>
      <c r="AI72" s="165">
        <v>0</v>
      </c>
      <c r="AJ72" s="82">
        <v>0</v>
      </c>
      <c r="AK72" s="161">
        <f t="shared" si="27"/>
        <v>0</v>
      </c>
      <c r="AL72" s="196">
        <f t="shared" si="28"/>
        <v>892</v>
      </c>
      <c r="AM72" s="197">
        <f t="shared" si="29"/>
        <v>798</v>
      </c>
      <c r="AN72" s="196">
        <f t="shared" si="30"/>
        <v>1690</v>
      </c>
    </row>
    <row r="73" spans="1:40" ht="18.75">
      <c r="A73" s="99" t="s">
        <v>40</v>
      </c>
      <c r="B73" s="31">
        <v>20</v>
      </c>
      <c r="C73" s="30">
        <v>20</v>
      </c>
      <c r="D73" s="140">
        <f>B73+C73</f>
        <v>40</v>
      </c>
      <c r="E73" s="29">
        <v>22</v>
      </c>
      <c r="F73" s="30">
        <v>21</v>
      </c>
      <c r="G73" s="112">
        <f t="shared" si="17"/>
        <v>43</v>
      </c>
      <c r="H73" s="31">
        <v>19</v>
      </c>
      <c r="I73" s="30">
        <v>20</v>
      </c>
      <c r="J73" s="140">
        <f t="shared" si="18"/>
        <v>39</v>
      </c>
      <c r="K73" s="29">
        <v>44</v>
      </c>
      <c r="L73" s="30">
        <v>43</v>
      </c>
      <c r="M73" s="112">
        <f t="shared" si="19"/>
        <v>87</v>
      </c>
      <c r="N73" s="31">
        <v>37</v>
      </c>
      <c r="O73" s="30">
        <v>35</v>
      </c>
      <c r="P73" s="140">
        <f t="shared" si="20"/>
        <v>72</v>
      </c>
      <c r="Q73" s="29">
        <v>24</v>
      </c>
      <c r="R73" s="30">
        <v>24</v>
      </c>
      <c r="S73" s="112">
        <f t="shared" si="21"/>
        <v>48</v>
      </c>
      <c r="T73" s="50">
        <v>27</v>
      </c>
      <c r="U73" s="51">
        <v>27</v>
      </c>
      <c r="V73" s="52">
        <f t="shared" si="22"/>
        <v>54</v>
      </c>
      <c r="W73" s="62">
        <v>32</v>
      </c>
      <c r="X73" s="51">
        <v>33</v>
      </c>
      <c r="Y73" s="208">
        <f t="shared" si="23"/>
        <v>65</v>
      </c>
      <c r="Z73" s="50">
        <v>65</v>
      </c>
      <c r="AA73" s="51">
        <v>64</v>
      </c>
      <c r="AB73" s="93">
        <f t="shared" si="24"/>
        <v>129</v>
      </c>
      <c r="AC73" s="63">
        <v>21</v>
      </c>
      <c r="AD73" s="57">
        <v>27</v>
      </c>
      <c r="AE73" s="174">
        <f t="shared" si="25"/>
        <v>48</v>
      </c>
      <c r="AF73" s="56">
        <v>27</v>
      </c>
      <c r="AG73" s="57">
        <v>27</v>
      </c>
      <c r="AH73" s="52">
        <f t="shared" si="26"/>
        <v>54</v>
      </c>
      <c r="AI73" s="192">
        <v>30</v>
      </c>
      <c r="AJ73" s="58">
        <v>32</v>
      </c>
      <c r="AK73" s="161">
        <f t="shared" si="27"/>
        <v>62</v>
      </c>
      <c r="AL73" s="196">
        <f t="shared" si="28"/>
        <v>368</v>
      </c>
      <c r="AM73" s="197">
        <f t="shared" si="29"/>
        <v>373</v>
      </c>
      <c r="AN73" s="196">
        <f t="shared" si="30"/>
        <v>741</v>
      </c>
    </row>
    <row r="74" spans="1:40" ht="18.75">
      <c r="A74" s="99" t="s">
        <v>38</v>
      </c>
      <c r="B74" s="31">
        <v>109</v>
      </c>
      <c r="C74" s="30">
        <v>110</v>
      </c>
      <c r="D74" s="140">
        <f>B74+C74</f>
        <v>219</v>
      </c>
      <c r="E74" s="29">
        <v>139</v>
      </c>
      <c r="F74" s="30">
        <v>139</v>
      </c>
      <c r="G74" s="112">
        <f t="shared" si="17"/>
        <v>278</v>
      </c>
      <c r="H74" s="31">
        <v>180</v>
      </c>
      <c r="I74" s="30">
        <v>179</v>
      </c>
      <c r="J74" s="140">
        <f t="shared" si="18"/>
        <v>359</v>
      </c>
      <c r="K74" s="29">
        <v>178</v>
      </c>
      <c r="L74" s="30">
        <v>178</v>
      </c>
      <c r="M74" s="112">
        <f t="shared" si="19"/>
        <v>356</v>
      </c>
      <c r="N74" s="31">
        <v>168</v>
      </c>
      <c r="O74" s="30">
        <v>168</v>
      </c>
      <c r="P74" s="140">
        <f t="shared" si="20"/>
        <v>336</v>
      </c>
      <c r="Q74" s="29">
        <v>175</v>
      </c>
      <c r="R74" s="30">
        <v>175</v>
      </c>
      <c r="S74" s="112">
        <f t="shared" si="21"/>
        <v>350</v>
      </c>
      <c r="T74" s="90">
        <v>161</v>
      </c>
      <c r="U74" s="72">
        <v>160</v>
      </c>
      <c r="V74" s="52">
        <f t="shared" si="22"/>
        <v>321</v>
      </c>
      <c r="W74" s="62">
        <v>145</v>
      </c>
      <c r="X74" s="51">
        <v>146</v>
      </c>
      <c r="Y74" s="208">
        <f t="shared" si="23"/>
        <v>291</v>
      </c>
      <c r="Z74" s="50">
        <v>166</v>
      </c>
      <c r="AA74" s="51">
        <v>165</v>
      </c>
      <c r="AB74" s="93">
        <f t="shared" si="24"/>
        <v>331</v>
      </c>
      <c r="AC74" s="63">
        <v>179</v>
      </c>
      <c r="AD74" s="57">
        <v>180</v>
      </c>
      <c r="AE74" s="174">
        <f t="shared" si="25"/>
        <v>359</v>
      </c>
      <c r="AF74" s="56">
        <v>178</v>
      </c>
      <c r="AG74" s="57">
        <v>178</v>
      </c>
      <c r="AH74" s="52">
        <f t="shared" si="26"/>
        <v>356</v>
      </c>
      <c r="AI74" s="192">
        <v>127</v>
      </c>
      <c r="AJ74" s="58">
        <v>127</v>
      </c>
      <c r="AK74" s="161">
        <f t="shared" si="27"/>
        <v>254</v>
      </c>
      <c r="AL74" s="196">
        <f t="shared" si="28"/>
        <v>1905</v>
      </c>
      <c r="AM74" s="197">
        <f t="shared" si="29"/>
        <v>1905</v>
      </c>
      <c r="AN74" s="196">
        <f t="shared" si="30"/>
        <v>3810</v>
      </c>
    </row>
    <row r="75" spans="1:40" ht="19.5" thickBot="1">
      <c r="A75" s="99" t="s">
        <v>41</v>
      </c>
      <c r="B75" s="39">
        <v>2</v>
      </c>
      <c r="C75" s="40">
        <v>2</v>
      </c>
      <c r="D75" s="142">
        <f>B75+C75</f>
        <v>4</v>
      </c>
      <c r="E75" s="37">
        <v>2</v>
      </c>
      <c r="F75" s="38">
        <v>2</v>
      </c>
      <c r="G75" s="114">
        <f t="shared" si="17"/>
        <v>4</v>
      </c>
      <c r="H75" s="39">
        <v>5</v>
      </c>
      <c r="I75" s="40">
        <v>5</v>
      </c>
      <c r="J75" s="142">
        <f t="shared" si="18"/>
        <v>10</v>
      </c>
      <c r="K75" s="37">
        <v>2</v>
      </c>
      <c r="L75" s="38">
        <v>2</v>
      </c>
      <c r="M75" s="114">
        <f t="shared" si="19"/>
        <v>4</v>
      </c>
      <c r="N75" s="39">
        <v>16</v>
      </c>
      <c r="O75" s="40">
        <v>16</v>
      </c>
      <c r="P75" s="142">
        <f t="shared" si="20"/>
        <v>32</v>
      </c>
      <c r="Q75" s="37">
        <v>2</v>
      </c>
      <c r="R75" s="38">
        <v>2</v>
      </c>
      <c r="S75" s="114">
        <f t="shared" si="21"/>
        <v>4</v>
      </c>
      <c r="T75" s="148">
        <v>7</v>
      </c>
      <c r="U75" s="149">
        <v>7</v>
      </c>
      <c r="V75" s="150">
        <f t="shared" si="22"/>
        <v>14</v>
      </c>
      <c r="W75" s="92">
        <v>5</v>
      </c>
      <c r="X75" s="59">
        <v>5</v>
      </c>
      <c r="Y75" s="209">
        <f t="shared" si="23"/>
        <v>10</v>
      </c>
      <c r="Z75" s="148">
        <v>7</v>
      </c>
      <c r="AA75" s="149">
        <v>7</v>
      </c>
      <c r="AB75" s="180">
        <f t="shared" si="24"/>
        <v>14</v>
      </c>
      <c r="AC75" s="171">
        <v>6</v>
      </c>
      <c r="AD75" s="94">
        <v>6</v>
      </c>
      <c r="AE75" s="175">
        <f t="shared" si="25"/>
        <v>12</v>
      </c>
      <c r="AF75" s="169">
        <v>0</v>
      </c>
      <c r="AG75" s="170">
        <v>0</v>
      </c>
      <c r="AH75" s="150">
        <f t="shared" si="26"/>
        <v>0</v>
      </c>
      <c r="AI75" s="206">
        <v>0</v>
      </c>
      <c r="AJ75" s="60">
        <v>0</v>
      </c>
      <c r="AK75" s="162">
        <f t="shared" si="27"/>
        <v>0</v>
      </c>
      <c r="AL75" s="198">
        <f t="shared" si="28"/>
        <v>54</v>
      </c>
      <c r="AM75" s="199">
        <f t="shared" si="29"/>
        <v>54</v>
      </c>
      <c r="AN75" s="198">
        <f t="shared" si="30"/>
        <v>108</v>
      </c>
    </row>
    <row r="76" spans="1:40" s="12" customFormat="1" ht="19.5" thickBot="1">
      <c r="A76" s="41" t="s">
        <v>6</v>
      </c>
      <c r="B76" s="8">
        <f aca="true" t="shared" si="31" ref="B76:R76">SUM(B45:B75)</f>
        <v>9446</v>
      </c>
      <c r="C76" s="143">
        <f t="shared" si="31"/>
        <v>9301</v>
      </c>
      <c r="D76" s="42">
        <f>B76+C76</f>
        <v>18747</v>
      </c>
      <c r="E76" s="8">
        <f t="shared" si="31"/>
        <v>10102</v>
      </c>
      <c r="F76" s="143">
        <f t="shared" si="31"/>
        <v>9392</v>
      </c>
      <c r="G76" s="42">
        <f t="shared" si="17"/>
        <v>19494</v>
      </c>
      <c r="H76" s="8">
        <f t="shared" si="31"/>
        <v>11121</v>
      </c>
      <c r="I76" s="143">
        <f t="shared" si="31"/>
        <v>11071</v>
      </c>
      <c r="J76" s="42">
        <f t="shared" si="18"/>
        <v>22192</v>
      </c>
      <c r="K76" s="8">
        <f t="shared" si="31"/>
        <v>9590</v>
      </c>
      <c r="L76" s="143">
        <f t="shared" si="31"/>
        <v>9642</v>
      </c>
      <c r="M76" s="42">
        <f t="shared" si="19"/>
        <v>19232</v>
      </c>
      <c r="N76" s="8">
        <f t="shared" si="31"/>
        <v>9351</v>
      </c>
      <c r="O76" s="143">
        <f t="shared" si="31"/>
        <v>9305</v>
      </c>
      <c r="P76" s="42">
        <f t="shared" si="20"/>
        <v>18656</v>
      </c>
      <c r="Q76" s="8">
        <f t="shared" si="31"/>
        <v>8914</v>
      </c>
      <c r="R76" s="143">
        <f t="shared" si="31"/>
        <v>9334</v>
      </c>
      <c r="S76" s="42">
        <f t="shared" si="21"/>
        <v>18248</v>
      </c>
      <c r="T76" s="64">
        <f aca="true" t="shared" si="32" ref="T76:AK76">SUM(T45:T75)</f>
        <v>9512</v>
      </c>
      <c r="U76" s="144">
        <f t="shared" si="32"/>
        <v>9557</v>
      </c>
      <c r="V76" s="61">
        <f t="shared" si="32"/>
        <v>19069</v>
      </c>
      <c r="W76" s="64">
        <f t="shared" si="32"/>
        <v>9032</v>
      </c>
      <c r="X76" s="144">
        <f t="shared" si="32"/>
        <v>9035</v>
      </c>
      <c r="Y76" s="61">
        <f t="shared" si="32"/>
        <v>18067</v>
      </c>
      <c r="Z76" s="64">
        <f t="shared" si="32"/>
        <v>8960</v>
      </c>
      <c r="AA76" s="144">
        <f t="shared" si="32"/>
        <v>8885</v>
      </c>
      <c r="AB76" s="61">
        <f t="shared" si="32"/>
        <v>17845</v>
      </c>
      <c r="AC76" s="64">
        <f t="shared" si="32"/>
        <v>10006</v>
      </c>
      <c r="AD76" s="144">
        <f t="shared" si="32"/>
        <v>9818</v>
      </c>
      <c r="AE76" s="61">
        <f t="shared" si="32"/>
        <v>19824</v>
      </c>
      <c r="AF76" s="64">
        <f t="shared" si="32"/>
        <v>10487</v>
      </c>
      <c r="AG76" s="144">
        <f t="shared" si="32"/>
        <v>10515</v>
      </c>
      <c r="AH76" s="61">
        <f t="shared" si="32"/>
        <v>21002</v>
      </c>
      <c r="AI76" s="64">
        <f t="shared" si="32"/>
        <v>11012</v>
      </c>
      <c r="AJ76" s="144">
        <f t="shared" si="32"/>
        <v>10979</v>
      </c>
      <c r="AK76" s="61">
        <f t="shared" si="32"/>
        <v>21991</v>
      </c>
      <c r="AL76" s="172">
        <f t="shared" si="28"/>
        <v>117533</v>
      </c>
      <c r="AM76" s="172">
        <f t="shared" si="29"/>
        <v>116834</v>
      </c>
      <c r="AN76" s="172">
        <f t="shared" si="30"/>
        <v>234367</v>
      </c>
    </row>
  </sheetData>
  <sheetProtection/>
  <mergeCells count="28">
    <mergeCell ref="AL43:AM43"/>
    <mergeCell ref="B3:M3"/>
    <mergeCell ref="B42:M42"/>
    <mergeCell ref="AL4:AM4"/>
    <mergeCell ref="B4:D4"/>
    <mergeCell ref="E4:G4"/>
    <mergeCell ref="H4:J4"/>
    <mergeCell ref="K4:M4"/>
    <mergeCell ref="N4:P4"/>
    <mergeCell ref="Q4:S4"/>
    <mergeCell ref="B43:D43"/>
    <mergeCell ref="E43:G43"/>
    <mergeCell ref="H43:J43"/>
    <mergeCell ref="K43:M43"/>
    <mergeCell ref="N43:P43"/>
    <mergeCell ref="Q43:S43"/>
    <mergeCell ref="T4:V4"/>
    <mergeCell ref="W4:Y4"/>
    <mergeCell ref="Z4:AB4"/>
    <mergeCell ref="AC4:AE4"/>
    <mergeCell ref="AF4:AH4"/>
    <mergeCell ref="AI4:AK4"/>
    <mergeCell ref="W43:Y43"/>
    <mergeCell ref="Z43:AB43"/>
    <mergeCell ref="AC43:AE43"/>
    <mergeCell ref="AF43:AH43"/>
    <mergeCell ref="AI43:AK43"/>
    <mergeCell ref="T43:V43"/>
  </mergeCells>
  <printOptions/>
  <pageMargins left="0.7" right="0.7" top="0.75" bottom="0.75" header="0.3" footer="0.3"/>
  <pageSetup orientation="portrait" paperSize="9"/>
  <ignoredErrors>
    <ignoredError sqref="D37 G37 J37 M37 P37 S37 D76 G76 J76 M76 P76 S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N54"/>
  <sheetViews>
    <sheetView zoomScale="70" zoomScaleNormal="70" zoomScalePageLayoutView="0" workbookViewId="0" topLeftCell="AF15">
      <selection activeCell="AG27" sqref="AG27"/>
    </sheetView>
  </sheetViews>
  <sheetFormatPr defaultColWidth="13.8515625" defaultRowHeight="15"/>
  <cols>
    <col min="1" max="1" width="17.7109375" style="14" customWidth="1"/>
    <col min="2" max="4" width="12.28125" style="13" customWidth="1"/>
    <col min="5" max="37" width="12.28125" style="11" customWidth="1"/>
    <col min="38" max="40" width="14.28125" style="11" customWidth="1"/>
    <col min="41" max="16384" width="13.8515625" style="11" customWidth="1"/>
  </cols>
  <sheetData>
    <row r="2" spans="2:4" ht="18.75">
      <c r="B2" s="17"/>
      <c r="C2" s="17"/>
      <c r="D2" s="17"/>
    </row>
    <row r="3" spans="2:13" ht="23.25" thickBot="1">
      <c r="B3" s="268" t="s">
        <v>58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40" s="12" customFormat="1" ht="21.75" customHeight="1" thickBot="1">
      <c r="A4" s="14"/>
      <c r="B4" s="263" t="s">
        <v>0</v>
      </c>
      <c r="C4" s="264"/>
      <c r="D4" s="265"/>
      <c r="E4" s="263" t="s">
        <v>1</v>
      </c>
      <c r="F4" s="264"/>
      <c r="G4" s="265"/>
      <c r="H4" s="263" t="s">
        <v>2</v>
      </c>
      <c r="I4" s="264"/>
      <c r="J4" s="265"/>
      <c r="K4" s="263" t="s">
        <v>3</v>
      </c>
      <c r="L4" s="264"/>
      <c r="M4" s="265"/>
      <c r="N4" s="263" t="s">
        <v>4</v>
      </c>
      <c r="O4" s="264"/>
      <c r="P4" s="265"/>
      <c r="Q4" s="263" t="s">
        <v>5</v>
      </c>
      <c r="R4" s="264"/>
      <c r="S4" s="265"/>
      <c r="T4" s="254" t="s">
        <v>50</v>
      </c>
      <c r="U4" s="255"/>
      <c r="V4" s="256"/>
      <c r="W4" s="251" t="s">
        <v>51</v>
      </c>
      <c r="X4" s="251"/>
      <c r="Y4" s="252"/>
      <c r="Z4" s="253" t="s">
        <v>52</v>
      </c>
      <c r="AA4" s="251"/>
      <c r="AB4" s="252"/>
      <c r="AC4" s="253" t="s">
        <v>53</v>
      </c>
      <c r="AD4" s="251"/>
      <c r="AE4" s="252"/>
      <c r="AF4" s="253" t="s">
        <v>54</v>
      </c>
      <c r="AG4" s="251"/>
      <c r="AH4" s="252"/>
      <c r="AI4" s="269" t="s">
        <v>55</v>
      </c>
      <c r="AJ4" s="270"/>
      <c r="AK4" s="271"/>
      <c r="AL4" s="266" t="s">
        <v>6</v>
      </c>
      <c r="AM4" s="267"/>
      <c r="AN4" s="43" t="s">
        <v>57</v>
      </c>
    </row>
    <row r="5" spans="1:40" s="100" customFormat="1" ht="21.75" customHeight="1" thickBot="1">
      <c r="A5" s="65" t="s">
        <v>8</v>
      </c>
      <c r="B5" s="101" t="s">
        <v>9</v>
      </c>
      <c r="C5" s="102" t="s">
        <v>10</v>
      </c>
      <c r="D5" s="103" t="s">
        <v>6</v>
      </c>
      <c r="E5" s="104" t="s">
        <v>9</v>
      </c>
      <c r="F5" s="105" t="s">
        <v>10</v>
      </c>
      <c r="G5" s="104" t="s">
        <v>6</v>
      </c>
      <c r="H5" s="106" t="s">
        <v>9</v>
      </c>
      <c r="I5" s="105" t="s">
        <v>10</v>
      </c>
      <c r="J5" s="104" t="s">
        <v>6</v>
      </c>
      <c r="K5" s="106" t="s">
        <v>9</v>
      </c>
      <c r="L5" s="105" t="s">
        <v>10</v>
      </c>
      <c r="M5" s="104" t="s">
        <v>6</v>
      </c>
      <c r="N5" s="101" t="s">
        <v>9</v>
      </c>
      <c r="O5" s="102" t="s">
        <v>10</v>
      </c>
      <c r="P5" s="133" t="s">
        <v>6</v>
      </c>
      <c r="Q5" s="101" t="s">
        <v>9</v>
      </c>
      <c r="R5" s="102" t="s">
        <v>10</v>
      </c>
      <c r="S5" s="133" t="s">
        <v>6</v>
      </c>
      <c r="T5" s="49" t="s">
        <v>9</v>
      </c>
      <c r="U5" s="134" t="s">
        <v>10</v>
      </c>
      <c r="V5" s="135" t="s">
        <v>6</v>
      </c>
      <c r="W5" s="115" t="s">
        <v>9</v>
      </c>
      <c r="X5" s="154" t="s">
        <v>10</v>
      </c>
      <c r="Y5" s="156" t="s">
        <v>6</v>
      </c>
      <c r="Z5" s="46" t="s">
        <v>9</v>
      </c>
      <c r="AA5" s="155" t="s">
        <v>10</v>
      </c>
      <c r="AB5" s="45" t="s">
        <v>6</v>
      </c>
      <c r="AC5" s="48" t="s">
        <v>56</v>
      </c>
      <c r="AD5" s="189" t="s">
        <v>10</v>
      </c>
      <c r="AE5" s="156" t="s">
        <v>6</v>
      </c>
      <c r="AF5" s="44" t="s">
        <v>9</v>
      </c>
      <c r="AG5" s="190" t="s">
        <v>10</v>
      </c>
      <c r="AH5" s="156" t="s">
        <v>6</v>
      </c>
      <c r="AI5" s="46" t="s">
        <v>9</v>
      </c>
      <c r="AJ5" s="155" t="s">
        <v>10</v>
      </c>
      <c r="AK5" s="156" t="s">
        <v>6</v>
      </c>
      <c r="AL5" s="154" t="s">
        <v>9</v>
      </c>
      <c r="AM5" s="159" t="s">
        <v>10</v>
      </c>
      <c r="AN5" s="120" t="s">
        <v>6</v>
      </c>
    </row>
    <row r="6" spans="1:40" ht="21.75" customHeight="1">
      <c r="A6" s="121" t="s">
        <v>11</v>
      </c>
      <c r="B6" s="5">
        <v>122376</v>
      </c>
      <c r="C6" s="6">
        <v>137064</v>
      </c>
      <c r="D6" s="126">
        <f aca="true" t="shared" si="0" ref="D6:D26">B6+C6</f>
        <v>259440</v>
      </c>
      <c r="E6" s="7">
        <v>94404</v>
      </c>
      <c r="F6" s="20">
        <v>106160</v>
      </c>
      <c r="G6" s="108">
        <f aca="true" t="shared" si="1" ref="G6:G26">E6+F6</f>
        <v>200564</v>
      </c>
      <c r="H6" s="5">
        <v>111150</v>
      </c>
      <c r="I6" s="6">
        <v>124402</v>
      </c>
      <c r="J6" s="126">
        <f aca="true" t="shared" si="2" ref="J6:J26">H6+I6</f>
        <v>235552</v>
      </c>
      <c r="K6" s="21">
        <v>120296</v>
      </c>
      <c r="L6" s="22">
        <v>131093</v>
      </c>
      <c r="M6" s="109">
        <f aca="true" t="shared" si="3" ref="M6:M26">K6+L6</f>
        <v>251389</v>
      </c>
      <c r="N6" s="23">
        <v>111501</v>
      </c>
      <c r="O6" s="111">
        <v>119645</v>
      </c>
      <c r="P6" s="139">
        <f aca="true" t="shared" si="4" ref="P6:P26">N6+O6</f>
        <v>231146</v>
      </c>
      <c r="Q6" s="21">
        <v>116818</v>
      </c>
      <c r="R6" s="22">
        <v>125032</v>
      </c>
      <c r="S6" s="113">
        <f aca="true" t="shared" si="5" ref="S6:S26">Q6+R6</f>
        <v>241850</v>
      </c>
      <c r="T6" s="145">
        <v>130408</v>
      </c>
      <c r="U6" s="146">
        <v>142381</v>
      </c>
      <c r="V6" s="147">
        <f aca="true" t="shared" si="6" ref="V6:V25">T6+U6</f>
        <v>272789</v>
      </c>
      <c r="W6" s="145">
        <v>126303</v>
      </c>
      <c r="X6" s="151">
        <v>142316</v>
      </c>
      <c r="Y6" s="152">
        <f aca="true" t="shared" si="7" ref="Y6:Y25">SUM(W6+X6)</f>
        <v>268619</v>
      </c>
      <c r="Z6" s="89">
        <v>140646</v>
      </c>
      <c r="AA6" s="66">
        <v>135218</v>
      </c>
      <c r="AB6" s="160">
        <f aca="true" t="shared" si="8" ref="AB6:AB25">SUM(Z6+AA6)</f>
        <v>275864</v>
      </c>
      <c r="AC6" s="166">
        <v>124011</v>
      </c>
      <c r="AD6" s="167">
        <v>121372</v>
      </c>
      <c r="AE6" s="147">
        <f aca="true" t="shared" si="9" ref="AE6:AE25">SUM(AC6+AD6)</f>
        <v>245383</v>
      </c>
      <c r="AF6" s="163">
        <v>129955</v>
      </c>
      <c r="AG6" s="68">
        <v>123147</v>
      </c>
      <c r="AH6" s="173">
        <f aca="true" t="shared" si="10" ref="AH6:AH25">SUM(AF6+AG6)</f>
        <v>253102</v>
      </c>
      <c r="AI6" s="166">
        <v>167680</v>
      </c>
      <c r="AJ6" s="167">
        <v>142005</v>
      </c>
      <c r="AK6" s="176">
        <f aca="true" t="shared" si="11" ref="AK6:AK25">AI6+AJ6</f>
        <v>309685</v>
      </c>
      <c r="AL6" s="194">
        <f>B6+E6+H6+K6+N6+Q6+T6+W6+Z6+AC6+AF6+AI6</f>
        <v>1495548</v>
      </c>
      <c r="AM6" s="195">
        <f>C6+F6+I6+L6+O6+R6+U6+X6+AA6+AD6+AG6+AJ6</f>
        <v>1549835</v>
      </c>
      <c r="AN6" s="194">
        <f>AL6+AM6</f>
        <v>3045383</v>
      </c>
    </row>
    <row r="7" spans="1:40" ht="21.75" customHeight="1">
      <c r="A7" s="122" t="s">
        <v>12</v>
      </c>
      <c r="B7" s="26">
        <v>40793</v>
      </c>
      <c r="C7" s="27">
        <v>37748</v>
      </c>
      <c r="D7" s="127">
        <f t="shared" si="0"/>
        <v>78541</v>
      </c>
      <c r="E7" s="28">
        <v>28274</v>
      </c>
      <c r="F7" s="27">
        <v>31642</v>
      </c>
      <c r="G7" s="108">
        <f t="shared" si="1"/>
        <v>59916</v>
      </c>
      <c r="H7" s="26">
        <v>35304</v>
      </c>
      <c r="I7" s="27">
        <v>37863</v>
      </c>
      <c r="J7" s="127">
        <f t="shared" si="2"/>
        <v>73167</v>
      </c>
      <c r="K7" s="29">
        <v>40808</v>
      </c>
      <c r="L7" s="30">
        <v>40007</v>
      </c>
      <c r="M7" s="109">
        <f t="shared" si="3"/>
        <v>80815</v>
      </c>
      <c r="N7" s="31">
        <v>36961</v>
      </c>
      <c r="O7" s="112">
        <v>39026</v>
      </c>
      <c r="P7" s="140">
        <f t="shared" si="4"/>
        <v>75987</v>
      </c>
      <c r="Q7" s="29">
        <v>41098</v>
      </c>
      <c r="R7" s="30">
        <v>42002</v>
      </c>
      <c r="S7" s="112">
        <f t="shared" si="5"/>
        <v>83100</v>
      </c>
      <c r="T7" s="50">
        <v>46680</v>
      </c>
      <c r="U7" s="51">
        <v>50571</v>
      </c>
      <c r="V7" s="52">
        <f t="shared" si="6"/>
        <v>97251</v>
      </c>
      <c r="W7" s="50">
        <v>50629</v>
      </c>
      <c r="X7" s="51">
        <v>53075</v>
      </c>
      <c r="Y7" s="54">
        <f t="shared" si="7"/>
        <v>103704</v>
      </c>
      <c r="Z7" s="62">
        <v>44885</v>
      </c>
      <c r="AA7" s="51">
        <v>45385</v>
      </c>
      <c r="AB7" s="161">
        <f t="shared" si="8"/>
        <v>90270</v>
      </c>
      <c r="AC7" s="168">
        <v>39278</v>
      </c>
      <c r="AD7" s="55">
        <v>41099</v>
      </c>
      <c r="AE7" s="52">
        <f t="shared" si="9"/>
        <v>80377</v>
      </c>
      <c r="AF7" s="164">
        <v>41769</v>
      </c>
      <c r="AG7" s="55">
        <v>40888</v>
      </c>
      <c r="AH7" s="174">
        <f t="shared" si="10"/>
        <v>82657</v>
      </c>
      <c r="AI7" s="168">
        <v>54489</v>
      </c>
      <c r="AJ7" s="55">
        <v>55709</v>
      </c>
      <c r="AK7" s="93">
        <f t="shared" si="11"/>
        <v>110198</v>
      </c>
      <c r="AL7" s="196">
        <f aca="true" t="shared" si="12" ref="AL7:AL26">B7+E7+H7+K7+N7+Q7+T7+W7+Z7+AC7+AF7+AI7</f>
        <v>500968</v>
      </c>
      <c r="AM7" s="197">
        <f aca="true" t="shared" si="13" ref="AM7:AM26">C7+F7+I7+L7+O7+R7+U7+X7+AA7+AD7+AG7+AJ7</f>
        <v>515015</v>
      </c>
      <c r="AN7" s="196">
        <f aca="true" t="shared" si="14" ref="AN7:AN26">AL7+AM7</f>
        <v>1015983</v>
      </c>
    </row>
    <row r="8" spans="1:40" ht="21.75" customHeight="1">
      <c r="A8" s="122" t="s">
        <v>14</v>
      </c>
      <c r="B8" s="26">
        <v>4540</v>
      </c>
      <c r="C8" s="27">
        <v>4324</v>
      </c>
      <c r="D8" s="127">
        <f t="shared" si="0"/>
        <v>8864</v>
      </c>
      <c r="E8" s="28">
        <v>2560</v>
      </c>
      <c r="F8" s="27">
        <v>2649</v>
      </c>
      <c r="G8" s="108">
        <f t="shared" si="1"/>
        <v>5209</v>
      </c>
      <c r="H8" s="26">
        <v>3186</v>
      </c>
      <c r="I8" s="27">
        <v>3162</v>
      </c>
      <c r="J8" s="127">
        <f t="shared" si="2"/>
        <v>6348</v>
      </c>
      <c r="K8" s="29">
        <v>3353</v>
      </c>
      <c r="L8" s="30">
        <v>4259</v>
      </c>
      <c r="M8" s="109">
        <f t="shared" si="3"/>
        <v>7612</v>
      </c>
      <c r="N8" s="31">
        <v>3522</v>
      </c>
      <c r="O8" s="112">
        <v>3527</v>
      </c>
      <c r="P8" s="140">
        <f t="shared" si="4"/>
        <v>7049</v>
      </c>
      <c r="Q8" s="29">
        <v>1512</v>
      </c>
      <c r="R8" s="30">
        <v>1820</v>
      </c>
      <c r="S8" s="112">
        <f t="shared" si="5"/>
        <v>3332</v>
      </c>
      <c r="T8" s="50">
        <v>4288</v>
      </c>
      <c r="U8" s="51">
        <v>4560</v>
      </c>
      <c r="V8" s="52">
        <f t="shared" si="6"/>
        <v>8848</v>
      </c>
      <c r="W8" s="50">
        <v>4690</v>
      </c>
      <c r="X8" s="51">
        <v>4944</v>
      </c>
      <c r="Y8" s="54">
        <f t="shared" si="7"/>
        <v>9634</v>
      </c>
      <c r="Z8" s="62">
        <v>4131</v>
      </c>
      <c r="AA8" s="51">
        <v>3673</v>
      </c>
      <c r="AB8" s="161">
        <f t="shared" si="8"/>
        <v>7804</v>
      </c>
      <c r="AC8" s="168">
        <v>4196</v>
      </c>
      <c r="AD8" s="55">
        <v>3903</v>
      </c>
      <c r="AE8" s="52">
        <f t="shared" si="9"/>
        <v>8099</v>
      </c>
      <c r="AF8" s="164">
        <v>3786</v>
      </c>
      <c r="AG8" s="55">
        <v>3382</v>
      </c>
      <c r="AH8" s="174">
        <f t="shared" si="10"/>
        <v>7168</v>
      </c>
      <c r="AI8" s="168">
        <v>6123</v>
      </c>
      <c r="AJ8" s="55">
        <v>4102</v>
      </c>
      <c r="AK8" s="93">
        <f t="shared" si="11"/>
        <v>10225</v>
      </c>
      <c r="AL8" s="196">
        <f t="shared" si="12"/>
        <v>45887</v>
      </c>
      <c r="AM8" s="197">
        <f t="shared" si="13"/>
        <v>44305</v>
      </c>
      <c r="AN8" s="196">
        <f t="shared" si="14"/>
        <v>90192</v>
      </c>
    </row>
    <row r="9" spans="1:40" ht="21.75" customHeight="1">
      <c r="A9" s="122" t="s">
        <v>13</v>
      </c>
      <c r="B9" s="26">
        <v>8681</v>
      </c>
      <c r="C9" s="27">
        <v>5594</v>
      </c>
      <c r="D9" s="127">
        <f t="shared" si="0"/>
        <v>14275</v>
      </c>
      <c r="E9" s="32">
        <v>4590</v>
      </c>
      <c r="F9" s="33">
        <v>4276</v>
      </c>
      <c r="G9" s="108">
        <f t="shared" si="1"/>
        <v>8866</v>
      </c>
      <c r="H9" s="34">
        <v>6247</v>
      </c>
      <c r="I9" s="33">
        <v>6316</v>
      </c>
      <c r="J9" s="127">
        <f t="shared" si="2"/>
        <v>12563</v>
      </c>
      <c r="K9" s="28">
        <v>9241</v>
      </c>
      <c r="L9" s="27">
        <v>8855</v>
      </c>
      <c r="M9" s="109">
        <f t="shared" si="3"/>
        <v>18096</v>
      </c>
      <c r="N9" s="34">
        <v>8546</v>
      </c>
      <c r="O9" s="77">
        <v>11890</v>
      </c>
      <c r="P9" s="140">
        <f t="shared" si="4"/>
        <v>20436</v>
      </c>
      <c r="Q9" s="29">
        <v>13155</v>
      </c>
      <c r="R9" s="30">
        <v>9105</v>
      </c>
      <c r="S9" s="112">
        <f t="shared" si="5"/>
        <v>22260</v>
      </c>
      <c r="T9" s="50">
        <v>4442</v>
      </c>
      <c r="U9" s="51">
        <v>5407</v>
      </c>
      <c r="V9" s="52">
        <f t="shared" si="6"/>
        <v>9849</v>
      </c>
      <c r="W9" s="50">
        <v>5814</v>
      </c>
      <c r="X9" s="51">
        <v>13233</v>
      </c>
      <c r="Y9" s="54">
        <f t="shared" si="7"/>
        <v>19047</v>
      </c>
      <c r="Z9" s="62">
        <v>8426</v>
      </c>
      <c r="AA9" s="51">
        <v>4538</v>
      </c>
      <c r="AB9" s="161">
        <f t="shared" si="8"/>
        <v>12964</v>
      </c>
      <c r="AC9" s="168">
        <v>3259</v>
      </c>
      <c r="AD9" s="55">
        <v>3333</v>
      </c>
      <c r="AE9" s="52">
        <f t="shared" si="9"/>
        <v>6592</v>
      </c>
      <c r="AF9" s="164">
        <v>6380</v>
      </c>
      <c r="AG9" s="158">
        <v>5704</v>
      </c>
      <c r="AH9" s="174">
        <f t="shared" si="10"/>
        <v>12084</v>
      </c>
      <c r="AI9" s="168">
        <v>9810</v>
      </c>
      <c r="AJ9" s="55">
        <v>8210</v>
      </c>
      <c r="AK9" s="93">
        <f t="shared" si="11"/>
        <v>18020</v>
      </c>
      <c r="AL9" s="196">
        <f t="shared" si="12"/>
        <v>88591</v>
      </c>
      <c r="AM9" s="197">
        <f t="shared" si="13"/>
        <v>86461</v>
      </c>
      <c r="AN9" s="196">
        <f t="shared" si="14"/>
        <v>175052</v>
      </c>
    </row>
    <row r="10" spans="1:40" ht="21.75" customHeight="1">
      <c r="A10" s="122" t="s">
        <v>24</v>
      </c>
      <c r="B10" s="26">
        <v>2060</v>
      </c>
      <c r="C10" s="27">
        <v>3141</v>
      </c>
      <c r="D10" s="127">
        <f t="shared" si="0"/>
        <v>5201</v>
      </c>
      <c r="E10" s="28">
        <v>1306</v>
      </c>
      <c r="F10" s="27">
        <v>1515</v>
      </c>
      <c r="G10" s="108">
        <f t="shared" si="1"/>
        <v>2821</v>
      </c>
      <c r="H10" s="26">
        <v>1685</v>
      </c>
      <c r="I10" s="27">
        <v>2134</v>
      </c>
      <c r="J10" s="127">
        <f t="shared" si="2"/>
        <v>3819</v>
      </c>
      <c r="K10" s="29">
        <v>1807</v>
      </c>
      <c r="L10" s="30">
        <v>2042</v>
      </c>
      <c r="M10" s="109">
        <f t="shared" si="3"/>
        <v>3849</v>
      </c>
      <c r="N10" s="31">
        <v>1856</v>
      </c>
      <c r="O10" s="112">
        <v>1992</v>
      </c>
      <c r="P10" s="140">
        <f t="shared" si="4"/>
        <v>3848</v>
      </c>
      <c r="Q10" s="29">
        <v>1767</v>
      </c>
      <c r="R10" s="30">
        <v>1869</v>
      </c>
      <c r="S10" s="112">
        <f t="shared" si="5"/>
        <v>3636</v>
      </c>
      <c r="T10" s="50">
        <v>1722</v>
      </c>
      <c r="U10" s="51">
        <v>1899</v>
      </c>
      <c r="V10" s="52">
        <f t="shared" si="6"/>
        <v>3621</v>
      </c>
      <c r="W10" s="50">
        <v>1855</v>
      </c>
      <c r="X10" s="51">
        <v>2031</v>
      </c>
      <c r="Y10" s="54">
        <f t="shared" si="7"/>
        <v>3886</v>
      </c>
      <c r="Z10" s="62">
        <v>1924</v>
      </c>
      <c r="AA10" s="51">
        <v>1647</v>
      </c>
      <c r="AB10" s="161">
        <f t="shared" si="8"/>
        <v>3571</v>
      </c>
      <c r="AC10" s="168">
        <v>1683</v>
      </c>
      <c r="AD10" s="55">
        <v>1596</v>
      </c>
      <c r="AE10" s="52">
        <f t="shared" si="9"/>
        <v>3279</v>
      </c>
      <c r="AF10" s="164">
        <v>2072</v>
      </c>
      <c r="AG10" s="55">
        <v>1967</v>
      </c>
      <c r="AH10" s="174">
        <f t="shared" si="10"/>
        <v>4039</v>
      </c>
      <c r="AI10" s="168">
        <v>4895</v>
      </c>
      <c r="AJ10" s="55">
        <v>2348</v>
      </c>
      <c r="AK10" s="93">
        <f t="shared" si="11"/>
        <v>7243</v>
      </c>
      <c r="AL10" s="196">
        <f t="shared" si="12"/>
        <v>24632</v>
      </c>
      <c r="AM10" s="197">
        <f t="shared" si="13"/>
        <v>24181</v>
      </c>
      <c r="AN10" s="196">
        <f t="shared" si="14"/>
        <v>48813</v>
      </c>
    </row>
    <row r="11" spans="1:40" ht="21.75" customHeight="1">
      <c r="A11" s="122" t="s">
        <v>20</v>
      </c>
      <c r="B11" s="26">
        <v>556</v>
      </c>
      <c r="C11" s="27">
        <v>473</v>
      </c>
      <c r="D11" s="127">
        <f t="shared" si="0"/>
        <v>1029</v>
      </c>
      <c r="E11" s="28">
        <v>243</v>
      </c>
      <c r="F11" s="27">
        <v>383</v>
      </c>
      <c r="G11" s="108">
        <f t="shared" si="1"/>
        <v>626</v>
      </c>
      <c r="H11" s="26">
        <v>1585</v>
      </c>
      <c r="I11" s="27">
        <v>1081</v>
      </c>
      <c r="J11" s="127">
        <f t="shared" si="2"/>
        <v>2666</v>
      </c>
      <c r="K11" s="29">
        <v>1825</v>
      </c>
      <c r="L11" s="30">
        <v>1612</v>
      </c>
      <c r="M11" s="109">
        <f t="shared" si="3"/>
        <v>3437</v>
      </c>
      <c r="N11" s="31">
        <v>348</v>
      </c>
      <c r="O11" s="112">
        <v>656</v>
      </c>
      <c r="P11" s="140">
        <f t="shared" si="4"/>
        <v>1004</v>
      </c>
      <c r="Q11" s="29">
        <v>1148</v>
      </c>
      <c r="R11" s="30">
        <v>2818</v>
      </c>
      <c r="S11" s="112">
        <f t="shared" si="5"/>
        <v>3966</v>
      </c>
      <c r="T11" s="50">
        <v>453</v>
      </c>
      <c r="U11" s="51">
        <v>2034</v>
      </c>
      <c r="V11" s="52">
        <f t="shared" si="6"/>
        <v>2487</v>
      </c>
      <c r="W11" s="50">
        <v>90</v>
      </c>
      <c r="X11" s="51">
        <v>2473</v>
      </c>
      <c r="Y11" s="54">
        <f t="shared" si="7"/>
        <v>2563</v>
      </c>
      <c r="Z11" s="62">
        <v>3464</v>
      </c>
      <c r="AA11" s="51">
        <v>359</v>
      </c>
      <c r="AB11" s="161">
        <f t="shared" si="8"/>
        <v>3823</v>
      </c>
      <c r="AC11" s="168">
        <v>248</v>
      </c>
      <c r="AD11" s="55">
        <v>228</v>
      </c>
      <c r="AE11" s="52">
        <f t="shared" si="9"/>
        <v>476</v>
      </c>
      <c r="AF11" s="164">
        <v>0</v>
      </c>
      <c r="AG11" s="55">
        <v>21</v>
      </c>
      <c r="AH11" s="174">
        <f t="shared" si="10"/>
        <v>21</v>
      </c>
      <c r="AI11" s="168">
        <v>17</v>
      </c>
      <c r="AJ11" s="55">
        <v>20</v>
      </c>
      <c r="AK11" s="93">
        <f t="shared" si="11"/>
        <v>37</v>
      </c>
      <c r="AL11" s="196">
        <f t="shared" si="12"/>
        <v>9977</v>
      </c>
      <c r="AM11" s="197">
        <f t="shared" si="13"/>
        <v>12158</v>
      </c>
      <c r="AN11" s="196">
        <f t="shared" si="14"/>
        <v>22135</v>
      </c>
    </row>
    <row r="12" spans="1:40" ht="21.75" customHeight="1">
      <c r="A12" s="123" t="s">
        <v>15</v>
      </c>
      <c r="B12" s="26">
        <v>16</v>
      </c>
      <c r="C12" s="27">
        <v>12</v>
      </c>
      <c r="D12" s="127">
        <f t="shared" si="0"/>
        <v>28</v>
      </c>
      <c r="E12" s="28">
        <v>0</v>
      </c>
      <c r="F12" s="27">
        <v>0</v>
      </c>
      <c r="G12" s="108">
        <f t="shared" si="1"/>
        <v>0</v>
      </c>
      <c r="H12" s="26">
        <v>0</v>
      </c>
      <c r="I12" s="27">
        <v>0</v>
      </c>
      <c r="J12" s="127">
        <f t="shared" si="2"/>
        <v>0</v>
      </c>
      <c r="K12" s="29">
        <v>0</v>
      </c>
      <c r="L12" s="30">
        <v>0</v>
      </c>
      <c r="M12" s="109">
        <f t="shared" si="3"/>
        <v>0</v>
      </c>
      <c r="N12" s="31">
        <v>0</v>
      </c>
      <c r="O12" s="112">
        <v>0</v>
      </c>
      <c r="P12" s="140">
        <f t="shared" si="4"/>
        <v>0</v>
      </c>
      <c r="Q12" s="29">
        <v>0</v>
      </c>
      <c r="R12" s="30">
        <v>0</v>
      </c>
      <c r="S12" s="112">
        <f t="shared" si="5"/>
        <v>0</v>
      </c>
      <c r="T12" s="50">
        <v>0</v>
      </c>
      <c r="U12" s="51">
        <v>0</v>
      </c>
      <c r="V12" s="52">
        <f t="shared" si="6"/>
        <v>0</v>
      </c>
      <c r="W12" s="50">
        <v>0</v>
      </c>
      <c r="X12" s="51">
        <v>0</v>
      </c>
      <c r="Y12" s="54">
        <f t="shared" si="7"/>
        <v>0</v>
      </c>
      <c r="Z12" s="62">
        <v>0</v>
      </c>
      <c r="AA12" s="51">
        <v>0</v>
      </c>
      <c r="AB12" s="161">
        <f t="shared" si="8"/>
        <v>0</v>
      </c>
      <c r="AC12" s="168">
        <v>0</v>
      </c>
      <c r="AD12" s="55">
        <v>0</v>
      </c>
      <c r="AE12" s="52">
        <f t="shared" si="9"/>
        <v>0</v>
      </c>
      <c r="AF12" s="164">
        <v>0</v>
      </c>
      <c r="AG12" s="55"/>
      <c r="AH12" s="174">
        <f t="shared" si="10"/>
        <v>0</v>
      </c>
      <c r="AI12" s="168">
        <v>0</v>
      </c>
      <c r="AJ12" s="55">
        <v>0</v>
      </c>
      <c r="AK12" s="93">
        <f t="shared" si="11"/>
        <v>0</v>
      </c>
      <c r="AL12" s="196">
        <f t="shared" si="12"/>
        <v>16</v>
      </c>
      <c r="AM12" s="197">
        <f t="shared" si="13"/>
        <v>12</v>
      </c>
      <c r="AN12" s="196">
        <f t="shared" si="14"/>
        <v>28</v>
      </c>
    </row>
    <row r="13" spans="1:40" ht="21.75" customHeight="1">
      <c r="A13" s="122" t="s">
        <v>17</v>
      </c>
      <c r="B13" s="26">
        <v>0</v>
      </c>
      <c r="C13" s="27">
        <v>0</v>
      </c>
      <c r="D13" s="127">
        <f t="shared" si="0"/>
        <v>0</v>
      </c>
      <c r="E13" s="28">
        <v>0</v>
      </c>
      <c r="F13" s="27">
        <v>0</v>
      </c>
      <c r="G13" s="108">
        <f t="shared" si="1"/>
        <v>0</v>
      </c>
      <c r="H13" s="26">
        <v>0</v>
      </c>
      <c r="I13" s="27">
        <v>0</v>
      </c>
      <c r="J13" s="127">
        <f t="shared" si="2"/>
        <v>0</v>
      </c>
      <c r="K13" s="29">
        <v>0</v>
      </c>
      <c r="L13" s="30">
        <v>0</v>
      </c>
      <c r="M13" s="109">
        <f t="shared" si="3"/>
        <v>0</v>
      </c>
      <c r="N13" s="31">
        <v>214</v>
      </c>
      <c r="O13" s="112">
        <v>556</v>
      </c>
      <c r="P13" s="140">
        <f t="shared" si="4"/>
        <v>770</v>
      </c>
      <c r="Q13" s="29">
        <v>554</v>
      </c>
      <c r="R13" s="30">
        <v>124</v>
      </c>
      <c r="S13" s="112">
        <f t="shared" si="5"/>
        <v>678</v>
      </c>
      <c r="T13" s="50">
        <v>0</v>
      </c>
      <c r="U13" s="51">
        <v>0</v>
      </c>
      <c r="V13" s="52">
        <f t="shared" si="6"/>
        <v>0</v>
      </c>
      <c r="W13" s="50">
        <v>0</v>
      </c>
      <c r="X13" s="51">
        <v>0</v>
      </c>
      <c r="Y13" s="54">
        <f t="shared" si="7"/>
        <v>0</v>
      </c>
      <c r="Z13" s="62">
        <v>0</v>
      </c>
      <c r="AA13" s="51">
        <v>0</v>
      </c>
      <c r="AB13" s="161">
        <f t="shared" si="8"/>
        <v>0</v>
      </c>
      <c r="AC13" s="168">
        <v>0</v>
      </c>
      <c r="AD13" s="55">
        <v>0</v>
      </c>
      <c r="AE13" s="52">
        <f t="shared" si="9"/>
        <v>0</v>
      </c>
      <c r="AF13" s="164">
        <v>0</v>
      </c>
      <c r="AG13" s="55">
        <v>0</v>
      </c>
      <c r="AH13" s="174">
        <f t="shared" si="10"/>
        <v>0</v>
      </c>
      <c r="AI13" s="168">
        <v>0</v>
      </c>
      <c r="AJ13" s="55">
        <v>0</v>
      </c>
      <c r="AK13" s="93">
        <f t="shared" si="11"/>
        <v>0</v>
      </c>
      <c r="AL13" s="196">
        <f t="shared" si="12"/>
        <v>768</v>
      </c>
      <c r="AM13" s="197">
        <f t="shared" si="13"/>
        <v>680</v>
      </c>
      <c r="AN13" s="196">
        <f t="shared" si="14"/>
        <v>1448</v>
      </c>
    </row>
    <row r="14" spans="1:40" ht="21.75" customHeight="1">
      <c r="A14" s="123" t="s">
        <v>16</v>
      </c>
      <c r="B14" s="26">
        <v>0</v>
      </c>
      <c r="C14" s="27">
        <v>40</v>
      </c>
      <c r="D14" s="127">
        <f t="shared" si="0"/>
        <v>40</v>
      </c>
      <c r="E14" s="28">
        <v>22</v>
      </c>
      <c r="F14" s="27">
        <v>40</v>
      </c>
      <c r="G14" s="108">
        <f t="shared" si="1"/>
        <v>62</v>
      </c>
      <c r="H14" s="26">
        <v>631</v>
      </c>
      <c r="I14" s="27">
        <v>183</v>
      </c>
      <c r="J14" s="127">
        <f t="shared" si="2"/>
        <v>814</v>
      </c>
      <c r="K14" s="29">
        <v>2</v>
      </c>
      <c r="L14" s="30">
        <v>0</v>
      </c>
      <c r="M14" s="109">
        <f t="shared" si="3"/>
        <v>2</v>
      </c>
      <c r="N14" s="31">
        <v>3</v>
      </c>
      <c r="O14" s="112">
        <v>620</v>
      </c>
      <c r="P14" s="140">
        <f t="shared" si="4"/>
        <v>623</v>
      </c>
      <c r="Q14" s="29">
        <v>1144</v>
      </c>
      <c r="R14" s="30">
        <v>582</v>
      </c>
      <c r="S14" s="112">
        <f t="shared" si="5"/>
        <v>1726</v>
      </c>
      <c r="T14" s="50">
        <v>5</v>
      </c>
      <c r="U14" s="51">
        <v>14</v>
      </c>
      <c r="V14" s="52">
        <f t="shared" si="6"/>
        <v>19</v>
      </c>
      <c r="W14" s="50">
        <v>0</v>
      </c>
      <c r="X14" s="51">
        <v>2359</v>
      </c>
      <c r="Y14" s="54">
        <f t="shared" si="7"/>
        <v>2359</v>
      </c>
      <c r="Z14" s="62">
        <v>2476</v>
      </c>
      <c r="AA14" s="51">
        <v>9</v>
      </c>
      <c r="AB14" s="161">
        <f t="shared" si="8"/>
        <v>2485</v>
      </c>
      <c r="AC14" s="168">
        <v>10</v>
      </c>
      <c r="AD14" s="55">
        <v>17</v>
      </c>
      <c r="AE14" s="52">
        <f t="shared" si="9"/>
        <v>27</v>
      </c>
      <c r="AF14" s="164">
        <v>15</v>
      </c>
      <c r="AG14" s="55">
        <v>5</v>
      </c>
      <c r="AH14" s="174">
        <f t="shared" si="10"/>
        <v>20</v>
      </c>
      <c r="AI14" s="168">
        <v>9</v>
      </c>
      <c r="AJ14" s="55">
        <v>12</v>
      </c>
      <c r="AK14" s="93">
        <f t="shared" si="11"/>
        <v>21</v>
      </c>
      <c r="AL14" s="196">
        <f t="shared" si="12"/>
        <v>4317</v>
      </c>
      <c r="AM14" s="197">
        <f t="shared" si="13"/>
        <v>3881</v>
      </c>
      <c r="AN14" s="196">
        <f t="shared" si="14"/>
        <v>8198</v>
      </c>
    </row>
    <row r="15" spans="1:40" ht="21.75" customHeight="1">
      <c r="A15" s="122" t="s">
        <v>29</v>
      </c>
      <c r="B15" s="26">
        <v>0</v>
      </c>
      <c r="C15" s="27">
        <v>0</v>
      </c>
      <c r="D15" s="127">
        <f t="shared" si="0"/>
        <v>0</v>
      </c>
      <c r="E15" s="28">
        <v>0</v>
      </c>
      <c r="F15" s="27">
        <v>0</v>
      </c>
      <c r="G15" s="108">
        <f t="shared" si="1"/>
        <v>0</v>
      </c>
      <c r="H15" s="26">
        <v>0</v>
      </c>
      <c r="I15" s="27">
        <v>0</v>
      </c>
      <c r="J15" s="127">
        <f t="shared" si="2"/>
        <v>0</v>
      </c>
      <c r="K15" s="29">
        <v>0</v>
      </c>
      <c r="L15" s="30">
        <v>0</v>
      </c>
      <c r="M15" s="109">
        <f t="shared" si="3"/>
        <v>0</v>
      </c>
      <c r="N15" s="31">
        <v>0</v>
      </c>
      <c r="O15" s="112">
        <v>0</v>
      </c>
      <c r="P15" s="140">
        <f t="shared" si="4"/>
        <v>0</v>
      </c>
      <c r="Q15" s="29">
        <v>0</v>
      </c>
      <c r="R15" s="30">
        <v>0</v>
      </c>
      <c r="S15" s="112">
        <f t="shared" si="5"/>
        <v>0</v>
      </c>
      <c r="T15" s="50">
        <v>0</v>
      </c>
      <c r="U15" s="51">
        <v>0</v>
      </c>
      <c r="V15" s="52">
        <f t="shared" si="6"/>
        <v>0</v>
      </c>
      <c r="W15" s="50">
        <v>0</v>
      </c>
      <c r="X15" s="51">
        <v>0</v>
      </c>
      <c r="Y15" s="54">
        <f t="shared" si="7"/>
        <v>0</v>
      </c>
      <c r="Z15" s="62">
        <v>0</v>
      </c>
      <c r="AA15" s="51">
        <v>0</v>
      </c>
      <c r="AB15" s="161">
        <f t="shared" si="8"/>
        <v>0</v>
      </c>
      <c r="AC15" s="168">
        <v>0</v>
      </c>
      <c r="AD15" s="55">
        <v>0</v>
      </c>
      <c r="AE15" s="52">
        <f t="shared" si="9"/>
        <v>0</v>
      </c>
      <c r="AF15" s="164">
        <v>0</v>
      </c>
      <c r="AG15" s="55">
        <v>0</v>
      </c>
      <c r="AH15" s="174">
        <f t="shared" si="10"/>
        <v>0</v>
      </c>
      <c r="AI15" s="168">
        <v>0</v>
      </c>
      <c r="AJ15" s="55">
        <v>0</v>
      </c>
      <c r="AK15" s="93">
        <f t="shared" si="11"/>
        <v>0</v>
      </c>
      <c r="AL15" s="196">
        <f t="shared" si="12"/>
        <v>0</v>
      </c>
      <c r="AM15" s="197">
        <f t="shared" si="13"/>
        <v>0</v>
      </c>
      <c r="AN15" s="196">
        <f t="shared" si="14"/>
        <v>0</v>
      </c>
    </row>
    <row r="16" spans="1:40" ht="21.75" customHeight="1">
      <c r="A16" s="123" t="s">
        <v>19</v>
      </c>
      <c r="B16" s="26">
        <v>0</v>
      </c>
      <c r="C16" s="27">
        <v>0</v>
      </c>
      <c r="D16" s="127">
        <f t="shared" si="0"/>
        <v>0</v>
      </c>
      <c r="E16" s="28">
        <v>0</v>
      </c>
      <c r="F16" s="27">
        <v>0</v>
      </c>
      <c r="G16" s="108">
        <f t="shared" si="1"/>
        <v>0</v>
      </c>
      <c r="H16" s="26">
        <v>0</v>
      </c>
      <c r="I16" s="27">
        <v>0</v>
      </c>
      <c r="J16" s="127">
        <f t="shared" si="2"/>
        <v>0</v>
      </c>
      <c r="K16" s="29">
        <v>0</v>
      </c>
      <c r="L16" s="30">
        <v>0</v>
      </c>
      <c r="M16" s="109">
        <f t="shared" si="3"/>
        <v>0</v>
      </c>
      <c r="N16" s="31">
        <v>0</v>
      </c>
      <c r="O16" s="112">
        <v>0</v>
      </c>
      <c r="P16" s="140">
        <f t="shared" si="4"/>
        <v>0</v>
      </c>
      <c r="Q16" s="29">
        <v>555</v>
      </c>
      <c r="R16" s="30">
        <v>614</v>
      </c>
      <c r="S16" s="112">
        <f t="shared" si="5"/>
        <v>1169</v>
      </c>
      <c r="T16" s="50">
        <v>495</v>
      </c>
      <c r="U16" s="51">
        <v>329</v>
      </c>
      <c r="V16" s="52">
        <f t="shared" si="6"/>
        <v>824</v>
      </c>
      <c r="W16" s="50">
        <v>0</v>
      </c>
      <c r="X16" s="51">
        <v>2464</v>
      </c>
      <c r="Y16" s="54">
        <f t="shared" si="7"/>
        <v>2464</v>
      </c>
      <c r="Z16" s="62">
        <v>2478</v>
      </c>
      <c r="AA16" s="51">
        <v>86</v>
      </c>
      <c r="AB16" s="161">
        <f t="shared" si="8"/>
        <v>2564</v>
      </c>
      <c r="AC16" s="168">
        <v>0</v>
      </c>
      <c r="AD16" s="55">
        <v>0</v>
      </c>
      <c r="AE16" s="52">
        <f t="shared" si="9"/>
        <v>0</v>
      </c>
      <c r="AF16" s="164">
        <v>0</v>
      </c>
      <c r="AG16" s="55">
        <v>0</v>
      </c>
      <c r="AH16" s="174">
        <f t="shared" si="10"/>
        <v>0</v>
      </c>
      <c r="AI16" s="168">
        <v>156</v>
      </c>
      <c r="AJ16" s="55">
        <v>876</v>
      </c>
      <c r="AK16" s="93">
        <f t="shared" si="11"/>
        <v>1032</v>
      </c>
      <c r="AL16" s="196">
        <f t="shared" si="12"/>
        <v>3684</v>
      </c>
      <c r="AM16" s="197">
        <f t="shared" si="13"/>
        <v>4369</v>
      </c>
      <c r="AN16" s="196">
        <f t="shared" si="14"/>
        <v>8053</v>
      </c>
    </row>
    <row r="17" spans="1:40" ht="21.75" customHeight="1">
      <c r="A17" s="123" t="s">
        <v>18</v>
      </c>
      <c r="B17" s="26">
        <v>0</v>
      </c>
      <c r="C17" s="27">
        <v>0</v>
      </c>
      <c r="D17" s="127">
        <f t="shared" si="0"/>
        <v>0</v>
      </c>
      <c r="E17" s="28">
        <v>0</v>
      </c>
      <c r="F17" s="27">
        <v>0</v>
      </c>
      <c r="G17" s="108">
        <f t="shared" si="1"/>
        <v>0</v>
      </c>
      <c r="H17" s="26">
        <v>0</v>
      </c>
      <c r="I17" s="27">
        <v>0</v>
      </c>
      <c r="J17" s="127">
        <f t="shared" si="2"/>
        <v>0</v>
      </c>
      <c r="K17" s="29">
        <v>0</v>
      </c>
      <c r="L17" s="30">
        <v>0</v>
      </c>
      <c r="M17" s="109">
        <f t="shared" si="3"/>
        <v>0</v>
      </c>
      <c r="N17" s="31">
        <v>0</v>
      </c>
      <c r="O17" s="112">
        <v>0</v>
      </c>
      <c r="P17" s="140">
        <f t="shared" si="4"/>
        <v>0</v>
      </c>
      <c r="Q17" s="29">
        <v>0</v>
      </c>
      <c r="R17" s="30">
        <v>0</v>
      </c>
      <c r="S17" s="112">
        <f t="shared" si="5"/>
        <v>0</v>
      </c>
      <c r="T17" s="50">
        <v>0</v>
      </c>
      <c r="U17" s="51">
        <v>0</v>
      </c>
      <c r="V17" s="52">
        <f t="shared" si="6"/>
        <v>0</v>
      </c>
      <c r="W17" s="50">
        <v>0</v>
      </c>
      <c r="X17" s="51">
        <v>1950</v>
      </c>
      <c r="Y17" s="54">
        <f t="shared" si="7"/>
        <v>1950</v>
      </c>
      <c r="Z17" s="62">
        <v>1971</v>
      </c>
      <c r="AA17" s="51">
        <v>0</v>
      </c>
      <c r="AB17" s="161">
        <f t="shared" si="8"/>
        <v>1971</v>
      </c>
      <c r="AC17" s="74">
        <v>0</v>
      </c>
      <c r="AD17" s="53">
        <v>0</v>
      </c>
      <c r="AE17" s="52">
        <f t="shared" si="9"/>
        <v>0</v>
      </c>
      <c r="AF17" s="63">
        <v>7</v>
      </c>
      <c r="AG17" s="57">
        <v>7</v>
      </c>
      <c r="AH17" s="174">
        <f t="shared" si="10"/>
        <v>14</v>
      </c>
      <c r="AI17" s="50">
        <v>0</v>
      </c>
      <c r="AJ17" s="51">
        <v>0</v>
      </c>
      <c r="AK17" s="93">
        <f t="shared" si="11"/>
        <v>0</v>
      </c>
      <c r="AL17" s="196">
        <f t="shared" si="12"/>
        <v>1978</v>
      </c>
      <c r="AM17" s="197">
        <f t="shared" si="13"/>
        <v>1957</v>
      </c>
      <c r="AN17" s="196">
        <f t="shared" si="14"/>
        <v>3935</v>
      </c>
    </row>
    <row r="18" spans="1:40" ht="21.75" customHeight="1">
      <c r="A18" s="122" t="s">
        <v>22</v>
      </c>
      <c r="B18" s="26">
        <v>0</v>
      </c>
      <c r="C18" s="27">
        <v>0</v>
      </c>
      <c r="D18" s="127">
        <f t="shared" si="0"/>
        <v>0</v>
      </c>
      <c r="E18" s="28">
        <v>0</v>
      </c>
      <c r="F18" s="27">
        <v>0</v>
      </c>
      <c r="G18" s="108">
        <f t="shared" si="1"/>
        <v>0</v>
      </c>
      <c r="H18" s="26">
        <v>0</v>
      </c>
      <c r="I18" s="27">
        <v>0</v>
      </c>
      <c r="J18" s="127">
        <f t="shared" si="2"/>
        <v>0</v>
      </c>
      <c r="K18" s="29">
        <v>0</v>
      </c>
      <c r="L18" s="30">
        <v>0</v>
      </c>
      <c r="M18" s="109">
        <f t="shared" si="3"/>
        <v>0</v>
      </c>
      <c r="N18" s="31">
        <v>0</v>
      </c>
      <c r="O18" s="112">
        <v>0</v>
      </c>
      <c r="P18" s="140">
        <f t="shared" si="4"/>
        <v>0</v>
      </c>
      <c r="Q18" s="29">
        <v>0</v>
      </c>
      <c r="R18" s="30">
        <v>0</v>
      </c>
      <c r="S18" s="112">
        <f t="shared" si="5"/>
        <v>0</v>
      </c>
      <c r="T18" s="50">
        <v>0</v>
      </c>
      <c r="U18" s="51">
        <v>0</v>
      </c>
      <c r="V18" s="52">
        <f t="shared" si="6"/>
        <v>0</v>
      </c>
      <c r="W18" s="50">
        <v>166</v>
      </c>
      <c r="X18" s="51">
        <v>3374</v>
      </c>
      <c r="Y18" s="54">
        <f t="shared" si="7"/>
        <v>3540</v>
      </c>
      <c r="Z18" s="62">
        <v>3319</v>
      </c>
      <c r="AA18" s="51">
        <v>285</v>
      </c>
      <c r="AB18" s="161">
        <f t="shared" si="8"/>
        <v>3604</v>
      </c>
      <c r="AC18" s="168">
        <v>0</v>
      </c>
      <c r="AD18" s="55">
        <v>0</v>
      </c>
      <c r="AE18" s="52">
        <f t="shared" si="9"/>
        <v>0</v>
      </c>
      <c r="AF18" s="164">
        <v>0</v>
      </c>
      <c r="AG18" s="55">
        <v>0</v>
      </c>
      <c r="AH18" s="174">
        <f t="shared" si="10"/>
        <v>0</v>
      </c>
      <c r="AI18" s="168">
        <v>0</v>
      </c>
      <c r="AJ18" s="55">
        <v>0</v>
      </c>
      <c r="AK18" s="93">
        <f t="shared" si="11"/>
        <v>0</v>
      </c>
      <c r="AL18" s="196">
        <f t="shared" si="12"/>
        <v>3485</v>
      </c>
      <c r="AM18" s="197">
        <f t="shared" si="13"/>
        <v>3659</v>
      </c>
      <c r="AN18" s="196">
        <f t="shared" si="14"/>
        <v>7144</v>
      </c>
    </row>
    <row r="19" spans="1:40" ht="21.75" customHeight="1">
      <c r="A19" s="122" t="s">
        <v>21</v>
      </c>
      <c r="B19" s="26">
        <v>0</v>
      </c>
      <c r="C19" s="27">
        <v>0</v>
      </c>
      <c r="D19" s="127">
        <f t="shared" si="0"/>
        <v>0</v>
      </c>
      <c r="E19" s="28">
        <v>0</v>
      </c>
      <c r="F19" s="27">
        <v>0</v>
      </c>
      <c r="G19" s="108">
        <f t="shared" si="1"/>
        <v>0</v>
      </c>
      <c r="H19" s="26">
        <v>0</v>
      </c>
      <c r="I19" s="27">
        <v>0</v>
      </c>
      <c r="J19" s="127">
        <f t="shared" si="2"/>
        <v>0</v>
      </c>
      <c r="K19" s="29">
        <v>0</v>
      </c>
      <c r="L19" s="30">
        <v>0</v>
      </c>
      <c r="M19" s="109">
        <f t="shared" si="3"/>
        <v>0</v>
      </c>
      <c r="N19" s="31">
        <v>0</v>
      </c>
      <c r="O19" s="112">
        <v>0</v>
      </c>
      <c r="P19" s="140">
        <f t="shared" si="4"/>
        <v>0</v>
      </c>
      <c r="Q19" s="29">
        <v>0</v>
      </c>
      <c r="R19" s="30">
        <v>0</v>
      </c>
      <c r="S19" s="112">
        <f t="shared" si="5"/>
        <v>0</v>
      </c>
      <c r="T19" s="50">
        <v>12</v>
      </c>
      <c r="U19" s="51">
        <v>12</v>
      </c>
      <c r="V19" s="52">
        <f t="shared" si="6"/>
        <v>24</v>
      </c>
      <c r="W19" s="50">
        <v>0</v>
      </c>
      <c r="X19" s="51">
        <v>1715</v>
      </c>
      <c r="Y19" s="54">
        <f t="shared" si="7"/>
        <v>1715</v>
      </c>
      <c r="Z19" s="62">
        <v>2207</v>
      </c>
      <c r="AA19" s="51">
        <v>0</v>
      </c>
      <c r="AB19" s="161">
        <f t="shared" si="8"/>
        <v>2207</v>
      </c>
      <c r="AC19" s="168">
        <v>0</v>
      </c>
      <c r="AD19" s="55">
        <v>0</v>
      </c>
      <c r="AE19" s="52">
        <f t="shared" si="9"/>
        <v>0</v>
      </c>
      <c r="AF19" s="164">
        <v>0</v>
      </c>
      <c r="AG19" s="55">
        <v>0</v>
      </c>
      <c r="AH19" s="174">
        <f t="shared" si="10"/>
        <v>0</v>
      </c>
      <c r="AI19" s="168">
        <v>0</v>
      </c>
      <c r="AJ19" s="55">
        <v>0</v>
      </c>
      <c r="AK19" s="93">
        <f t="shared" si="11"/>
        <v>0</v>
      </c>
      <c r="AL19" s="196">
        <f t="shared" si="12"/>
        <v>2219</v>
      </c>
      <c r="AM19" s="197">
        <f t="shared" si="13"/>
        <v>1727</v>
      </c>
      <c r="AN19" s="196">
        <f t="shared" si="14"/>
        <v>3946</v>
      </c>
    </row>
    <row r="20" spans="1:40" ht="21.75" customHeight="1">
      <c r="A20" s="123" t="s">
        <v>30</v>
      </c>
      <c r="B20" s="26">
        <v>0</v>
      </c>
      <c r="C20" s="27">
        <v>0</v>
      </c>
      <c r="D20" s="127">
        <f t="shared" si="0"/>
        <v>0</v>
      </c>
      <c r="E20" s="28">
        <v>0</v>
      </c>
      <c r="F20" s="27">
        <v>0</v>
      </c>
      <c r="G20" s="108">
        <f t="shared" si="1"/>
        <v>0</v>
      </c>
      <c r="H20" s="26">
        <v>0</v>
      </c>
      <c r="I20" s="27">
        <v>0</v>
      </c>
      <c r="J20" s="127">
        <f t="shared" si="2"/>
        <v>0</v>
      </c>
      <c r="K20" s="29">
        <v>0</v>
      </c>
      <c r="L20" s="30">
        <v>0</v>
      </c>
      <c r="M20" s="109">
        <f t="shared" si="3"/>
        <v>0</v>
      </c>
      <c r="N20" s="31">
        <v>0</v>
      </c>
      <c r="O20" s="112">
        <v>0</v>
      </c>
      <c r="P20" s="140">
        <f t="shared" si="4"/>
        <v>0</v>
      </c>
      <c r="Q20" s="29">
        <v>0</v>
      </c>
      <c r="R20" s="30">
        <v>0</v>
      </c>
      <c r="S20" s="112">
        <f t="shared" si="5"/>
        <v>0</v>
      </c>
      <c r="T20" s="50">
        <v>0</v>
      </c>
      <c r="U20" s="51">
        <v>0</v>
      </c>
      <c r="V20" s="52">
        <f t="shared" si="6"/>
        <v>0</v>
      </c>
      <c r="W20" s="56">
        <v>0</v>
      </c>
      <c r="X20" s="57">
        <v>0</v>
      </c>
      <c r="Y20" s="54">
        <f t="shared" si="7"/>
        <v>0</v>
      </c>
      <c r="Z20" s="63">
        <v>0</v>
      </c>
      <c r="AA20" s="57">
        <v>0</v>
      </c>
      <c r="AB20" s="161">
        <f t="shared" si="8"/>
        <v>0</v>
      </c>
      <c r="AC20" s="56">
        <v>0</v>
      </c>
      <c r="AD20" s="57">
        <v>0</v>
      </c>
      <c r="AE20" s="52">
        <f t="shared" si="9"/>
        <v>0</v>
      </c>
      <c r="AF20" s="63">
        <v>0</v>
      </c>
      <c r="AG20" s="57">
        <v>0</v>
      </c>
      <c r="AH20" s="174">
        <f t="shared" si="10"/>
        <v>0</v>
      </c>
      <c r="AI20" s="56">
        <v>0</v>
      </c>
      <c r="AJ20" s="57">
        <v>0</v>
      </c>
      <c r="AK20" s="93">
        <f t="shared" si="11"/>
        <v>0</v>
      </c>
      <c r="AL20" s="196">
        <f t="shared" si="12"/>
        <v>0</v>
      </c>
      <c r="AM20" s="197">
        <f t="shared" si="13"/>
        <v>0</v>
      </c>
      <c r="AN20" s="196">
        <f t="shared" si="14"/>
        <v>0</v>
      </c>
    </row>
    <row r="21" spans="1:40" ht="21.75" customHeight="1">
      <c r="A21" s="122" t="s">
        <v>36</v>
      </c>
      <c r="B21" s="26">
        <v>0</v>
      </c>
      <c r="C21" s="27">
        <v>0</v>
      </c>
      <c r="D21" s="127">
        <f t="shared" si="0"/>
        <v>0</v>
      </c>
      <c r="E21" s="28">
        <v>0</v>
      </c>
      <c r="F21" s="27">
        <v>0</v>
      </c>
      <c r="G21" s="108">
        <f t="shared" si="1"/>
        <v>0</v>
      </c>
      <c r="H21" s="26">
        <v>0</v>
      </c>
      <c r="I21" s="27">
        <v>0</v>
      </c>
      <c r="J21" s="127">
        <f t="shared" si="2"/>
        <v>0</v>
      </c>
      <c r="K21" s="29">
        <v>0</v>
      </c>
      <c r="L21" s="30">
        <v>0</v>
      </c>
      <c r="M21" s="109">
        <f t="shared" si="3"/>
        <v>0</v>
      </c>
      <c r="N21" s="31">
        <v>51</v>
      </c>
      <c r="O21" s="112">
        <v>57</v>
      </c>
      <c r="P21" s="140">
        <f t="shared" si="4"/>
        <v>108</v>
      </c>
      <c r="Q21" s="29">
        <v>0</v>
      </c>
      <c r="R21" s="30">
        <v>0</v>
      </c>
      <c r="S21" s="112">
        <f t="shared" si="5"/>
        <v>0</v>
      </c>
      <c r="T21" s="50">
        <v>0</v>
      </c>
      <c r="U21" s="51">
        <v>0</v>
      </c>
      <c r="V21" s="52">
        <f t="shared" si="6"/>
        <v>0</v>
      </c>
      <c r="W21" s="50">
        <v>0</v>
      </c>
      <c r="X21" s="51">
        <v>0</v>
      </c>
      <c r="Y21" s="54">
        <f t="shared" si="7"/>
        <v>0</v>
      </c>
      <c r="Z21" s="62">
        <v>0</v>
      </c>
      <c r="AA21" s="51">
        <v>0</v>
      </c>
      <c r="AB21" s="161">
        <f t="shared" si="8"/>
        <v>0</v>
      </c>
      <c r="AC21" s="168">
        <v>0</v>
      </c>
      <c r="AD21" s="55">
        <v>0</v>
      </c>
      <c r="AE21" s="52">
        <f t="shared" si="9"/>
        <v>0</v>
      </c>
      <c r="AF21" s="164">
        <v>0</v>
      </c>
      <c r="AG21" s="55">
        <v>0</v>
      </c>
      <c r="AH21" s="174">
        <f t="shared" si="10"/>
        <v>0</v>
      </c>
      <c r="AI21" s="168">
        <v>0</v>
      </c>
      <c r="AJ21" s="55">
        <v>0</v>
      </c>
      <c r="AK21" s="93">
        <f t="shared" si="11"/>
        <v>0</v>
      </c>
      <c r="AL21" s="196">
        <f t="shared" si="12"/>
        <v>51</v>
      </c>
      <c r="AM21" s="197">
        <f t="shared" si="13"/>
        <v>57</v>
      </c>
      <c r="AN21" s="196">
        <f t="shared" si="14"/>
        <v>108</v>
      </c>
    </row>
    <row r="22" spans="1:40" ht="21.75" customHeight="1">
      <c r="A22" s="122" t="s">
        <v>23</v>
      </c>
      <c r="B22" s="26">
        <v>0</v>
      </c>
      <c r="C22" s="27">
        <v>0</v>
      </c>
      <c r="D22" s="127">
        <f t="shared" si="0"/>
        <v>0</v>
      </c>
      <c r="E22" s="28">
        <v>0</v>
      </c>
      <c r="F22" s="27">
        <v>0</v>
      </c>
      <c r="G22" s="108">
        <f t="shared" si="1"/>
        <v>0</v>
      </c>
      <c r="H22" s="26">
        <v>0</v>
      </c>
      <c r="I22" s="27">
        <v>0</v>
      </c>
      <c r="J22" s="127">
        <f t="shared" si="2"/>
        <v>0</v>
      </c>
      <c r="K22" s="29">
        <v>0</v>
      </c>
      <c r="L22" s="30">
        <v>0</v>
      </c>
      <c r="M22" s="109">
        <f t="shared" si="3"/>
        <v>0</v>
      </c>
      <c r="N22" s="31">
        <v>0</v>
      </c>
      <c r="O22" s="112">
        <v>0</v>
      </c>
      <c r="P22" s="140">
        <f t="shared" si="4"/>
        <v>0</v>
      </c>
      <c r="Q22" s="29">
        <v>0</v>
      </c>
      <c r="R22" s="30">
        <v>0</v>
      </c>
      <c r="S22" s="112">
        <f t="shared" si="5"/>
        <v>0</v>
      </c>
      <c r="T22" s="50">
        <v>0</v>
      </c>
      <c r="U22" s="51">
        <v>0</v>
      </c>
      <c r="V22" s="52">
        <f t="shared" si="6"/>
        <v>0</v>
      </c>
      <c r="W22" s="50">
        <v>0</v>
      </c>
      <c r="X22" s="51">
        <v>1224</v>
      </c>
      <c r="Y22" s="54">
        <f t="shared" si="7"/>
        <v>1224</v>
      </c>
      <c r="Z22" s="62">
        <v>1115</v>
      </c>
      <c r="AA22" s="51">
        <v>0</v>
      </c>
      <c r="AB22" s="161">
        <f t="shared" si="8"/>
        <v>1115</v>
      </c>
      <c r="AC22" s="168">
        <v>0</v>
      </c>
      <c r="AD22" s="55">
        <v>0</v>
      </c>
      <c r="AE22" s="52">
        <f t="shared" si="9"/>
        <v>0</v>
      </c>
      <c r="AF22" s="164">
        <v>0</v>
      </c>
      <c r="AG22" s="55">
        <v>0</v>
      </c>
      <c r="AH22" s="174">
        <f t="shared" si="10"/>
        <v>0</v>
      </c>
      <c r="AI22" s="168">
        <v>364</v>
      </c>
      <c r="AJ22" s="55">
        <v>0</v>
      </c>
      <c r="AK22" s="93">
        <f t="shared" si="11"/>
        <v>364</v>
      </c>
      <c r="AL22" s="196">
        <f t="shared" si="12"/>
        <v>1479</v>
      </c>
      <c r="AM22" s="197">
        <f t="shared" si="13"/>
        <v>1224</v>
      </c>
      <c r="AN22" s="196">
        <f t="shared" si="14"/>
        <v>2703</v>
      </c>
    </row>
    <row r="23" spans="1:40" ht="21.75" customHeight="1">
      <c r="A23" s="124" t="s">
        <v>34</v>
      </c>
      <c r="B23" s="19">
        <v>0</v>
      </c>
      <c r="C23" s="20">
        <v>0</v>
      </c>
      <c r="D23" s="127">
        <f t="shared" si="0"/>
        <v>0</v>
      </c>
      <c r="E23" s="7">
        <v>0</v>
      </c>
      <c r="F23" s="20">
        <v>0</v>
      </c>
      <c r="G23" s="108">
        <f t="shared" si="1"/>
        <v>0</v>
      </c>
      <c r="H23" s="19">
        <v>0</v>
      </c>
      <c r="I23" s="20">
        <v>0</v>
      </c>
      <c r="J23" s="127">
        <f t="shared" si="2"/>
        <v>0</v>
      </c>
      <c r="K23" s="21">
        <v>0</v>
      </c>
      <c r="L23" s="22">
        <v>0</v>
      </c>
      <c r="M23" s="109">
        <f t="shared" si="3"/>
        <v>0</v>
      </c>
      <c r="N23" s="110">
        <v>0</v>
      </c>
      <c r="O23" s="113">
        <v>0</v>
      </c>
      <c r="P23" s="140">
        <f t="shared" si="4"/>
        <v>0</v>
      </c>
      <c r="Q23" s="29">
        <v>0</v>
      </c>
      <c r="R23" s="30">
        <v>0</v>
      </c>
      <c r="S23" s="112">
        <f t="shared" si="5"/>
        <v>0</v>
      </c>
      <c r="T23" s="50">
        <v>0</v>
      </c>
      <c r="U23" s="51">
        <v>0</v>
      </c>
      <c r="V23" s="52">
        <f t="shared" si="6"/>
        <v>0</v>
      </c>
      <c r="W23" s="50">
        <v>0</v>
      </c>
      <c r="X23" s="51">
        <v>0</v>
      </c>
      <c r="Y23" s="54">
        <f t="shared" si="7"/>
        <v>0</v>
      </c>
      <c r="Z23" s="62">
        <v>0</v>
      </c>
      <c r="AA23" s="51">
        <v>0</v>
      </c>
      <c r="AB23" s="161">
        <f t="shared" si="8"/>
        <v>0</v>
      </c>
      <c r="AC23" s="56">
        <v>0</v>
      </c>
      <c r="AD23" s="57">
        <v>0</v>
      </c>
      <c r="AE23" s="52">
        <f t="shared" si="9"/>
        <v>0</v>
      </c>
      <c r="AF23" s="165">
        <v>0</v>
      </c>
      <c r="AG23" s="82">
        <v>0</v>
      </c>
      <c r="AH23" s="174">
        <f t="shared" si="10"/>
        <v>0</v>
      </c>
      <c r="AI23" s="50">
        <v>0</v>
      </c>
      <c r="AJ23" s="51">
        <v>0</v>
      </c>
      <c r="AK23" s="93">
        <f t="shared" si="11"/>
        <v>0</v>
      </c>
      <c r="AL23" s="196">
        <f t="shared" si="12"/>
        <v>0</v>
      </c>
      <c r="AM23" s="197">
        <f t="shared" si="13"/>
        <v>0</v>
      </c>
      <c r="AN23" s="196">
        <f t="shared" si="14"/>
        <v>0</v>
      </c>
    </row>
    <row r="24" spans="1:40" ht="21.75" customHeight="1">
      <c r="A24" s="124" t="s">
        <v>40</v>
      </c>
      <c r="B24" s="26">
        <v>0</v>
      </c>
      <c r="C24" s="27">
        <v>0</v>
      </c>
      <c r="D24" s="127">
        <f t="shared" si="0"/>
        <v>0</v>
      </c>
      <c r="E24" s="28">
        <v>0</v>
      </c>
      <c r="F24" s="27">
        <v>0</v>
      </c>
      <c r="G24" s="108">
        <f t="shared" si="1"/>
        <v>0</v>
      </c>
      <c r="H24" s="26">
        <v>0</v>
      </c>
      <c r="I24" s="27">
        <v>0</v>
      </c>
      <c r="J24" s="127">
        <f t="shared" si="2"/>
        <v>0</v>
      </c>
      <c r="K24" s="29">
        <v>0</v>
      </c>
      <c r="L24" s="30">
        <v>0</v>
      </c>
      <c r="M24" s="109">
        <f t="shared" si="3"/>
        <v>0</v>
      </c>
      <c r="N24" s="31">
        <v>0</v>
      </c>
      <c r="O24" s="112">
        <v>0</v>
      </c>
      <c r="P24" s="140">
        <f t="shared" si="4"/>
        <v>0</v>
      </c>
      <c r="Q24" s="29">
        <v>0</v>
      </c>
      <c r="R24" s="30">
        <v>0</v>
      </c>
      <c r="S24" s="112">
        <f t="shared" si="5"/>
        <v>0</v>
      </c>
      <c r="T24" s="50">
        <v>0</v>
      </c>
      <c r="U24" s="51">
        <v>437</v>
      </c>
      <c r="V24" s="52">
        <f t="shared" si="6"/>
        <v>437</v>
      </c>
      <c r="W24" s="50">
        <v>267</v>
      </c>
      <c r="X24" s="51">
        <v>1503</v>
      </c>
      <c r="Y24" s="54">
        <f t="shared" si="7"/>
        <v>1770</v>
      </c>
      <c r="Z24" s="62">
        <v>2341</v>
      </c>
      <c r="AA24" s="51">
        <v>0</v>
      </c>
      <c r="AB24" s="161">
        <f t="shared" si="8"/>
        <v>2341</v>
      </c>
      <c r="AC24" s="56">
        <v>0</v>
      </c>
      <c r="AD24" s="57">
        <v>0</v>
      </c>
      <c r="AE24" s="52">
        <f t="shared" si="9"/>
        <v>0</v>
      </c>
      <c r="AF24" s="63">
        <v>0</v>
      </c>
      <c r="AG24" s="57">
        <v>0</v>
      </c>
      <c r="AH24" s="174">
        <f t="shared" si="10"/>
        <v>0</v>
      </c>
      <c r="AI24" s="177">
        <v>0</v>
      </c>
      <c r="AJ24" s="58">
        <v>0</v>
      </c>
      <c r="AK24" s="93">
        <f t="shared" si="11"/>
        <v>0</v>
      </c>
      <c r="AL24" s="196">
        <f t="shared" si="12"/>
        <v>2608</v>
      </c>
      <c r="AM24" s="197">
        <f t="shared" si="13"/>
        <v>1940</v>
      </c>
      <c r="AN24" s="196">
        <f t="shared" si="14"/>
        <v>4548</v>
      </c>
    </row>
    <row r="25" spans="1:40" ht="21.75" customHeight="1" thickBot="1">
      <c r="A25" s="125" t="s">
        <v>41</v>
      </c>
      <c r="B25" s="128">
        <v>0</v>
      </c>
      <c r="C25" s="129">
        <v>0</v>
      </c>
      <c r="D25" s="130">
        <f t="shared" si="0"/>
        <v>0</v>
      </c>
      <c r="E25" s="36">
        <v>0</v>
      </c>
      <c r="F25" s="35">
        <v>0</v>
      </c>
      <c r="G25" s="75">
        <f t="shared" si="1"/>
        <v>0</v>
      </c>
      <c r="H25" s="128">
        <v>0</v>
      </c>
      <c r="I25" s="129">
        <v>0</v>
      </c>
      <c r="J25" s="130">
        <f t="shared" si="2"/>
        <v>0</v>
      </c>
      <c r="K25" s="37">
        <v>0</v>
      </c>
      <c r="L25" s="38">
        <v>0</v>
      </c>
      <c r="M25" s="136">
        <f t="shared" si="3"/>
        <v>0</v>
      </c>
      <c r="N25" s="39">
        <v>0</v>
      </c>
      <c r="O25" s="141">
        <v>0</v>
      </c>
      <c r="P25" s="142">
        <f t="shared" si="4"/>
        <v>0</v>
      </c>
      <c r="Q25" s="37">
        <v>0</v>
      </c>
      <c r="R25" s="38">
        <v>0</v>
      </c>
      <c r="S25" s="114">
        <f t="shared" si="5"/>
        <v>0</v>
      </c>
      <c r="T25" s="148">
        <v>0</v>
      </c>
      <c r="U25" s="149">
        <v>0</v>
      </c>
      <c r="V25" s="150">
        <f t="shared" si="6"/>
        <v>0</v>
      </c>
      <c r="W25" s="148">
        <v>0</v>
      </c>
      <c r="X25" s="149">
        <v>557</v>
      </c>
      <c r="Y25" s="153">
        <f t="shared" si="7"/>
        <v>557</v>
      </c>
      <c r="Z25" s="92">
        <v>573</v>
      </c>
      <c r="AA25" s="59">
        <v>0</v>
      </c>
      <c r="AB25" s="162">
        <f t="shared" si="8"/>
        <v>573</v>
      </c>
      <c r="AC25" s="169">
        <v>0</v>
      </c>
      <c r="AD25" s="170">
        <v>0</v>
      </c>
      <c r="AE25" s="150">
        <f t="shared" si="9"/>
        <v>0</v>
      </c>
      <c r="AF25" s="171">
        <v>0</v>
      </c>
      <c r="AG25" s="94">
        <v>0</v>
      </c>
      <c r="AH25" s="175">
        <f t="shared" si="10"/>
        <v>0</v>
      </c>
      <c r="AI25" s="178">
        <v>0</v>
      </c>
      <c r="AJ25" s="179"/>
      <c r="AK25" s="180">
        <f t="shared" si="11"/>
        <v>0</v>
      </c>
      <c r="AL25" s="198">
        <f t="shared" si="12"/>
        <v>573</v>
      </c>
      <c r="AM25" s="199">
        <f t="shared" si="13"/>
        <v>557</v>
      </c>
      <c r="AN25" s="198">
        <f t="shared" si="14"/>
        <v>1130</v>
      </c>
    </row>
    <row r="26" spans="1:40" s="12" customFormat="1" ht="21.75" customHeight="1" thickBot="1">
      <c r="A26" s="41" t="s">
        <v>6</v>
      </c>
      <c r="B26" s="8">
        <f>SUM(B6:B25)</f>
        <v>179022</v>
      </c>
      <c r="C26" s="9">
        <f>SUM(C6:C25)</f>
        <v>188396</v>
      </c>
      <c r="D26" s="10">
        <f t="shared" si="0"/>
        <v>367418</v>
      </c>
      <c r="E26" s="8">
        <f>SUM(E6:E25)</f>
        <v>131399</v>
      </c>
      <c r="F26" s="9">
        <f>SUM(F6:F25)</f>
        <v>146665</v>
      </c>
      <c r="G26" s="10">
        <f t="shared" si="1"/>
        <v>278064</v>
      </c>
      <c r="H26" s="8">
        <f>SUM(H6:H25)</f>
        <v>159788</v>
      </c>
      <c r="I26" s="9">
        <f>SUM(I6:I25)</f>
        <v>175141</v>
      </c>
      <c r="J26" s="10">
        <f t="shared" si="2"/>
        <v>334929</v>
      </c>
      <c r="K26" s="8">
        <f>SUM(K6:K25)</f>
        <v>177332</v>
      </c>
      <c r="L26" s="9">
        <f>SUM(L6:L25)</f>
        <v>187868</v>
      </c>
      <c r="M26" s="42">
        <f t="shared" si="3"/>
        <v>365200</v>
      </c>
      <c r="N26" s="137">
        <f>SUM(N6:N25)</f>
        <v>163002</v>
      </c>
      <c r="O26" s="138">
        <f>SUM(O6:O25)</f>
        <v>177969</v>
      </c>
      <c r="P26" s="42">
        <f t="shared" si="4"/>
        <v>340971</v>
      </c>
      <c r="Q26" s="8">
        <f>SUM(Q6:Q25)</f>
        <v>177751</v>
      </c>
      <c r="R26" s="143">
        <f>SUM(R6:R25)</f>
        <v>183966</v>
      </c>
      <c r="S26" s="42">
        <f t="shared" si="5"/>
        <v>361717</v>
      </c>
      <c r="T26" s="64">
        <f aca="true" t="shared" si="15" ref="T26:AK26">SUM(T6:T25)</f>
        <v>188505</v>
      </c>
      <c r="U26" s="144">
        <f t="shared" si="15"/>
        <v>207644</v>
      </c>
      <c r="V26" s="61">
        <f t="shared" si="15"/>
        <v>396149</v>
      </c>
      <c r="W26" s="64">
        <f t="shared" si="15"/>
        <v>189814</v>
      </c>
      <c r="X26" s="144">
        <f t="shared" si="15"/>
        <v>233218</v>
      </c>
      <c r="Y26" s="61">
        <f t="shared" si="15"/>
        <v>423032</v>
      </c>
      <c r="Z26" s="64">
        <f t="shared" si="15"/>
        <v>219956</v>
      </c>
      <c r="AA26" s="144">
        <f t="shared" si="15"/>
        <v>191200</v>
      </c>
      <c r="AB26" s="61">
        <f t="shared" si="15"/>
        <v>411156</v>
      </c>
      <c r="AC26" s="64">
        <f t="shared" si="15"/>
        <v>172685</v>
      </c>
      <c r="AD26" s="144">
        <f t="shared" si="15"/>
        <v>171548</v>
      </c>
      <c r="AE26" s="61">
        <f t="shared" si="15"/>
        <v>344233</v>
      </c>
      <c r="AF26" s="64">
        <f t="shared" si="15"/>
        <v>183984</v>
      </c>
      <c r="AG26" s="144">
        <f t="shared" si="15"/>
        <v>175121</v>
      </c>
      <c r="AH26" s="61">
        <f t="shared" si="15"/>
        <v>359105</v>
      </c>
      <c r="AI26" s="64">
        <f t="shared" si="15"/>
        <v>243543</v>
      </c>
      <c r="AJ26" s="144">
        <f t="shared" si="15"/>
        <v>213282</v>
      </c>
      <c r="AK26" s="61">
        <f t="shared" si="15"/>
        <v>456825</v>
      </c>
      <c r="AL26" s="172">
        <f t="shared" si="12"/>
        <v>2186781</v>
      </c>
      <c r="AM26" s="172">
        <f t="shared" si="13"/>
        <v>2252018</v>
      </c>
      <c r="AN26" s="172">
        <f t="shared" si="14"/>
        <v>4438799</v>
      </c>
    </row>
    <row r="27" spans="1:19" ht="21.75" customHeight="1">
      <c r="A27" s="1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21.75" customHeight="1">
      <c r="A28" s="1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2:19" ht="21.75" customHeight="1">
      <c r="B29" s="16"/>
      <c r="C29" s="11"/>
      <c r="D29" s="11"/>
      <c r="F29" s="16"/>
      <c r="G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2:19" ht="21.75" customHeight="1">
      <c r="B30" s="11"/>
      <c r="C30" s="11"/>
      <c r="D30" s="1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19" ht="21.75" customHeight="1" thickBot="1">
      <c r="B31" s="268" t="s">
        <v>59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16"/>
      <c r="O31" s="16"/>
      <c r="P31" s="16"/>
      <c r="Q31" s="16"/>
      <c r="R31" s="16"/>
      <c r="S31" s="16"/>
    </row>
    <row r="32" spans="2:40" ht="21.75" customHeight="1" thickBot="1">
      <c r="B32" s="263" t="s">
        <v>0</v>
      </c>
      <c r="C32" s="264"/>
      <c r="D32" s="265"/>
      <c r="E32" s="263" t="s">
        <v>1</v>
      </c>
      <c r="F32" s="264"/>
      <c r="G32" s="265"/>
      <c r="H32" s="263" t="s">
        <v>2</v>
      </c>
      <c r="I32" s="264"/>
      <c r="J32" s="265"/>
      <c r="K32" s="263" t="s">
        <v>3</v>
      </c>
      <c r="L32" s="264"/>
      <c r="M32" s="265"/>
      <c r="N32" s="263" t="s">
        <v>4</v>
      </c>
      <c r="O32" s="264"/>
      <c r="P32" s="265"/>
      <c r="Q32" s="263" t="s">
        <v>5</v>
      </c>
      <c r="R32" s="264"/>
      <c r="S32" s="265"/>
      <c r="T32" s="254" t="s">
        <v>50</v>
      </c>
      <c r="U32" s="255"/>
      <c r="V32" s="256"/>
      <c r="W32" s="251" t="s">
        <v>51</v>
      </c>
      <c r="X32" s="251"/>
      <c r="Y32" s="252"/>
      <c r="Z32" s="253" t="s">
        <v>52</v>
      </c>
      <c r="AA32" s="251"/>
      <c r="AB32" s="252"/>
      <c r="AC32" s="253" t="s">
        <v>53</v>
      </c>
      <c r="AD32" s="251"/>
      <c r="AE32" s="252"/>
      <c r="AF32" s="253" t="s">
        <v>54</v>
      </c>
      <c r="AG32" s="251"/>
      <c r="AH32" s="252"/>
      <c r="AI32" s="269" t="s">
        <v>55</v>
      </c>
      <c r="AJ32" s="270"/>
      <c r="AK32" s="271"/>
      <c r="AL32" s="266" t="s">
        <v>6</v>
      </c>
      <c r="AM32" s="267"/>
      <c r="AN32" s="43" t="s">
        <v>57</v>
      </c>
    </row>
    <row r="33" spans="1:40" ht="21.75" customHeight="1" thickBot="1">
      <c r="A33" s="18" t="s">
        <v>8</v>
      </c>
      <c r="B33" s="181" t="s">
        <v>9</v>
      </c>
      <c r="C33" s="182" t="s">
        <v>10</v>
      </c>
      <c r="D33" s="183" t="s">
        <v>6</v>
      </c>
      <c r="E33" s="107" t="s">
        <v>9</v>
      </c>
      <c r="F33" s="132" t="s">
        <v>10</v>
      </c>
      <c r="G33" s="107" t="s">
        <v>6</v>
      </c>
      <c r="H33" s="131" t="s">
        <v>9</v>
      </c>
      <c r="I33" s="132" t="s">
        <v>10</v>
      </c>
      <c r="J33" s="107" t="s">
        <v>6</v>
      </c>
      <c r="K33" s="131" t="s">
        <v>9</v>
      </c>
      <c r="L33" s="132" t="s">
        <v>10</v>
      </c>
      <c r="M33" s="107" t="s">
        <v>6</v>
      </c>
      <c r="N33" s="181" t="s">
        <v>9</v>
      </c>
      <c r="O33" s="182" t="s">
        <v>10</v>
      </c>
      <c r="P33" s="184" t="s">
        <v>6</v>
      </c>
      <c r="Q33" s="181" t="s">
        <v>9</v>
      </c>
      <c r="R33" s="182" t="s">
        <v>10</v>
      </c>
      <c r="S33" s="184" t="s">
        <v>6</v>
      </c>
      <c r="T33" s="119" t="s">
        <v>9</v>
      </c>
      <c r="U33" s="185" t="s">
        <v>10</v>
      </c>
      <c r="V33" s="186" t="s">
        <v>6</v>
      </c>
      <c r="W33" s="115" t="s">
        <v>9</v>
      </c>
      <c r="X33" s="154" t="s">
        <v>10</v>
      </c>
      <c r="Y33" s="188" t="s">
        <v>6</v>
      </c>
      <c r="Z33" s="116" t="s">
        <v>9</v>
      </c>
      <c r="AA33" s="117" t="s">
        <v>10</v>
      </c>
      <c r="AB33" s="188" t="s">
        <v>6</v>
      </c>
      <c r="AC33" s="118" t="s">
        <v>56</v>
      </c>
      <c r="AD33" s="191" t="s">
        <v>10</v>
      </c>
      <c r="AE33" s="188" t="s">
        <v>6</v>
      </c>
      <c r="AF33" s="115" t="s">
        <v>9</v>
      </c>
      <c r="AG33" s="154" t="s">
        <v>10</v>
      </c>
      <c r="AH33" s="188" t="s">
        <v>6</v>
      </c>
      <c r="AI33" s="116" t="s">
        <v>9</v>
      </c>
      <c r="AJ33" s="187" t="s">
        <v>10</v>
      </c>
      <c r="AK33" s="188" t="s">
        <v>6</v>
      </c>
      <c r="AL33" s="154" t="s">
        <v>9</v>
      </c>
      <c r="AM33" s="157" t="s">
        <v>10</v>
      </c>
      <c r="AN33" s="120" t="s">
        <v>6</v>
      </c>
    </row>
    <row r="34" spans="1:40" ht="21.75" customHeight="1">
      <c r="A34" s="96" t="s">
        <v>11</v>
      </c>
      <c r="B34" s="23">
        <v>1246</v>
      </c>
      <c r="C34" s="24">
        <v>1216</v>
      </c>
      <c r="D34" s="139">
        <f aca="true" t="shared" si="16" ref="D34:D54">B34+C34</f>
        <v>2462</v>
      </c>
      <c r="E34" s="23">
        <v>1095</v>
      </c>
      <c r="F34" s="24">
        <v>1060</v>
      </c>
      <c r="G34" s="139">
        <f aca="true" t="shared" si="17" ref="G34:G54">E34+F34</f>
        <v>2155</v>
      </c>
      <c r="H34" s="23">
        <v>1184</v>
      </c>
      <c r="I34" s="24">
        <v>1185</v>
      </c>
      <c r="J34" s="139">
        <f aca="true" t="shared" si="18" ref="J34:J54">H34+I34</f>
        <v>2369</v>
      </c>
      <c r="K34" s="23">
        <v>1177</v>
      </c>
      <c r="L34" s="24">
        <v>1149</v>
      </c>
      <c r="M34" s="139">
        <f aca="true" t="shared" si="19" ref="M34:M54">K34+L34</f>
        <v>2326</v>
      </c>
      <c r="N34" s="23">
        <v>1181</v>
      </c>
      <c r="O34" s="24">
        <v>1152</v>
      </c>
      <c r="P34" s="139">
        <f aca="true" t="shared" si="20" ref="P34:P54">N34+O34</f>
        <v>2333</v>
      </c>
      <c r="Q34" s="23">
        <v>1161</v>
      </c>
      <c r="R34" s="24">
        <v>1098</v>
      </c>
      <c r="S34" s="139">
        <f aca="true" t="shared" si="21" ref="S34:S54">Q34+R34</f>
        <v>2259</v>
      </c>
      <c r="T34" s="145">
        <v>1264</v>
      </c>
      <c r="U34" s="146">
        <v>1272</v>
      </c>
      <c r="V34" s="147">
        <f aca="true" t="shared" si="22" ref="V34:V53">T34+U34</f>
        <v>2536</v>
      </c>
      <c r="W34" s="145">
        <v>1161</v>
      </c>
      <c r="X34" s="151">
        <v>1133</v>
      </c>
      <c r="Y34" s="152">
        <f aca="true" t="shared" si="23" ref="Y34:Y53">W34+X34</f>
        <v>2294</v>
      </c>
      <c r="Z34" s="145">
        <v>1274</v>
      </c>
      <c r="AA34" s="146">
        <v>1252</v>
      </c>
      <c r="AB34" s="176">
        <f aca="true" t="shared" si="24" ref="AB34:AB53">Z34+AA34</f>
        <v>2526</v>
      </c>
      <c r="AC34" s="166">
        <v>1249</v>
      </c>
      <c r="AD34" s="167">
        <v>1212</v>
      </c>
      <c r="AE34" s="147">
        <f aca="true" t="shared" si="25" ref="AE34:AE53">AC34+AD34</f>
        <v>2461</v>
      </c>
      <c r="AF34" s="166">
        <v>1290</v>
      </c>
      <c r="AG34" s="167">
        <v>1254</v>
      </c>
      <c r="AH34" s="147">
        <f aca="true" t="shared" si="26" ref="AH34:AH53">AF34+AG34</f>
        <v>2544</v>
      </c>
      <c r="AI34" s="166">
        <v>7348</v>
      </c>
      <c r="AJ34" s="167">
        <v>7321</v>
      </c>
      <c r="AK34" s="176">
        <f aca="true" t="shared" si="27" ref="AK34:AK53">AI34+AJ34</f>
        <v>14669</v>
      </c>
      <c r="AL34" s="194">
        <f>B34+E34+H34+K34+N34+Q34+T34+W34+Z34+AC34+AF34+AI34</f>
        <v>20630</v>
      </c>
      <c r="AM34" s="194">
        <f>C34+F34+I34+L34+O34+R34+U34+X34+AA34+AD34+AG34+AJ34</f>
        <v>20304</v>
      </c>
      <c r="AN34" s="194">
        <f>AL34+AM34</f>
        <v>40934</v>
      </c>
    </row>
    <row r="35" spans="1:40" ht="21.75" customHeight="1">
      <c r="A35" s="97" t="s">
        <v>12</v>
      </c>
      <c r="B35" s="31">
        <v>382</v>
      </c>
      <c r="C35" s="30">
        <v>377</v>
      </c>
      <c r="D35" s="140">
        <f t="shared" si="16"/>
        <v>759</v>
      </c>
      <c r="E35" s="31">
        <v>351</v>
      </c>
      <c r="F35" s="30">
        <v>359</v>
      </c>
      <c r="G35" s="140">
        <f t="shared" si="17"/>
        <v>710</v>
      </c>
      <c r="H35" s="31">
        <v>388</v>
      </c>
      <c r="I35" s="30">
        <v>377</v>
      </c>
      <c r="J35" s="140">
        <f t="shared" si="18"/>
        <v>765</v>
      </c>
      <c r="K35" s="31">
        <v>393</v>
      </c>
      <c r="L35" s="30">
        <v>389</v>
      </c>
      <c r="M35" s="140">
        <f t="shared" si="19"/>
        <v>782</v>
      </c>
      <c r="N35" s="31">
        <v>416</v>
      </c>
      <c r="O35" s="30">
        <v>421</v>
      </c>
      <c r="P35" s="140">
        <f t="shared" si="20"/>
        <v>837</v>
      </c>
      <c r="Q35" s="31">
        <v>412</v>
      </c>
      <c r="R35" s="30">
        <v>412</v>
      </c>
      <c r="S35" s="140">
        <f t="shared" si="21"/>
        <v>824</v>
      </c>
      <c r="T35" s="50">
        <v>439</v>
      </c>
      <c r="U35" s="51">
        <v>443</v>
      </c>
      <c r="V35" s="52">
        <f t="shared" si="22"/>
        <v>882</v>
      </c>
      <c r="W35" s="50">
        <v>463</v>
      </c>
      <c r="X35" s="51">
        <v>462</v>
      </c>
      <c r="Y35" s="54">
        <f t="shared" si="23"/>
        <v>925</v>
      </c>
      <c r="Z35" s="50">
        <v>416</v>
      </c>
      <c r="AA35" s="51">
        <v>421</v>
      </c>
      <c r="AB35" s="93">
        <f t="shared" si="24"/>
        <v>837</v>
      </c>
      <c r="AC35" s="168">
        <v>425</v>
      </c>
      <c r="AD35" s="55">
        <v>415</v>
      </c>
      <c r="AE35" s="52">
        <f t="shared" si="25"/>
        <v>840</v>
      </c>
      <c r="AF35" s="168">
        <v>429</v>
      </c>
      <c r="AG35" s="55">
        <v>416</v>
      </c>
      <c r="AH35" s="52">
        <f t="shared" si="26"/>
        <v>845</v>
      </c>
      <c r="AI35" s="168">
        <v>445</v>
      </c>
      <c r="AJ35" s="55">
        <v>445</v>
      </c>
      <c r="AK35" s="93">
        <f t="shared" si="27"/>
        <v>890</v>
      </c>
      <c r="AL35" s="196">
        <f aca="true" t="shared" si="28" ref="AL35:AL54">B35+E35+H35+K35+N35+Q35+T35+W35+Z35+AC35+AF35+AI35</f>
        <v>4959</v>
      </c>
      <c r="AM35" s="196">
        <f aca="true" t="shared" si="29" ref="AM35:AM54">C35+F35+I35+L35+O35+R35+U35+X35+AA35+AD35+AG35+AJ35</f>
        <v>4937</v>
      </c>
      <c r="AN35" s="196">
        <f aca="true" t="shared" si="30" ref="AN35:AN54">AL35+AM35</f>
        <v>9896</v>
      </c>
    </row>
    <row r="36" spans="1:40" ht="21.75" customHeight="1">
      <c r="A36" s="97" t="s">
        <v>14</v>
      </c>
      <c r="B36" s="26">
        <v>58</v>
      </c>
      <c r="C36" s="27">
        <v>78</v>
      </c>
      <c r="D36" s="140">
        <f t="shared" si="16"/>
        <v>136</v>
      </c>
      <c r="E36" s="31">
        <v>53</v>
      </c>
      <c r="F36" s="30">
        <v>67</v>
      </c>
      <c r="G36" s="140">
        <f t="shared" si="17"/>
        <v>120</v>
      </c>
      <c r="H36" s="31">
        <v>67</v>
      </c>
      <c r="I36" s="30">
        <v>91</v>
      </c>
      <c r="J36" s="140">
        <f t="shared" si="18"/>
        <v>158</v>
      </c>
      <c r="K36" s="31">
        <v>73</v>
      </c>
      <c r="L36" s="30">
        <v>92</v>
      </c>
      <c r="M36" s="140">
        <f t="shared" si="19"/>
        <v>165</v>
      </c>
      <c r="N36" s="31">
        <v>89</v>
      </c>
      <c r="O36" s="30">
        <v>112</v>
      </c>
      <c r="P36" s="140">
        <f t="shared" si="20"/>
        <v>201</v>
      </c>
      <c r="Q36" s="31">
        <v>57</v>
      </c>
      <c r="R36" s="30">
        <v>67</v>
      </c>
      <c r="S36" s="140">
        <f t="shared" si="21"/>
        <v>124</v>
      </c>
      <c r="T36" s="50">
        <v>78</v>
      </c>
      <c r="U36" s="51">
        <v>56</v>
      </c>
      <c r="V36" s="52">
        <f t="shared" si="22"/>
        <v>134</v>
      </c>
      <c r="W36" s="50">
        <v>86</v>
      </c>
      <c r="X36" s="51">
        <v>75</v>
      </c>
      <c r="Y36" s="54">
        <f t="shared" si="23"/>
        <v>161</v>
      </c>
      <c r="Z36" s="50">
        <v>83</v>
      </c>
      <c r="AA36" s="51">
        <v>68</v>
      </c>
      <c r="AB36" s="93">
        <f t="shared" si="24"/>
        <v>151</v>
      </c>
      <c r="AC36" s="168">
        <v>83</v>
      </c>
      <c r="AD36" s="55">
        <v>70</v>
      </c>
      <c r="AE36" s="52">
        <f t="shared" si="25"/>
        <v>153</v>
      </c>
      <c r="AF36" s="168">
        <v>68</v>
      </c>
      <c r="AG36" s="55">
        <v>50</v>
      </c>
      <c r="AH36" s="52">
        <f t="shared" si="26"/>
        <v>118</v>
      </c>
      <c r="AI36" s="168">
        <v>73</v>
      </c>
      <c r="AJ36" s="55">
        <v>65</v>
      </c>
      <c r="AK36" s="93">
        <f t="shared" si="27"/>
        <v>138</v>
      </c>
      <c r="AL36" s="196">
        <f t="shared" si="28"/>
        <v>868</v>
      </c>
      <c r="AM36" s="196">
        <f t="shared" si="29"/>
        <v>891</v>
      </c>
      <c r="AN36" s="196">
        <f t="shared" si="30"/>
        <v>1759</v>
      </c>
    </row>
    <row r="37" spans="1:40" ht="21.75" customHeight="1">
      <c r="A37" s="97" t="s">
        <v>13</v>
      </c>
      <c r="B37" s="31">
        <v>82</v>
      </c>
      <c r="C37" s="30">
        <v>84</v>
      </c>
      <c r="D37" s="140">
        <f t="shared" si="16"/>
        <v>166</v>
      </c>
      <c r="E37" s="34">
        <v>67</v>
      </c>
      <c r="F37" s="33">
        <v>67</v>
      </c>
      <c r="G37" s="140">
        <f t="shared" si="17"/>
        <v>134</v>
      </c>
      <c r="H37" s="34">
        <v>70</v>
      </c>
      <c r="I37" s="33">
        <v>70</v>
      </c>
      <c r="J37" s="140">
        <f t="shared" si="18"/>
        <v>140</v>
      </c>
      <c r="K37" s="26">
        <v>99</v>
      </c>
      <c r="L37" s="27">
        <v>95</v>
      </c>
      <c r="M37" s="140">
        <f t="shared" si="19"/>
        <v>194</v>
      </c>
      <c r="N37" s="34">
        <v>112</v>
      </c>
      <c r="O37" s="33">
        <v>101</v>
      </c>
      <c r="P37" s="140">
        <f t="shared" si="20"/>
        <v>213</v>
      </c>
      <c r="Q37" s="31">
        <v>116</v>
      </c>
      <c r="R37" s="30">
        <v>113</v>
      </c>
      <c r="S37" s="140">
        <f t="shared" si="21"/>
        <v>229</v>
      </c>
      <c r="T37" s="50">
        <v>81</v>
      </c>
      <c r="U37" s="51">
        <v>69</v>
      </c>
      <c r="V37" s="52">
        <f t="shared" si="22"/>
        <v>150</v>
      </c>
      <c r="W37" s="50">
        <v>135</v>
      </c>
      <c r="X37" s="51">
        <v>123</v>
      </c>
      <c r="Y37" s="54">
        <f t="shared" si="23"/>
        <v>258</v>
      </c>
      <c r="Z37" s="50">
        <v>85</v>
      </c>
      <c r="AA37" s="51">
        <v>93</v>
      </c>
      <c r="AB37" s="93">
        <f t="shared" si="24"/>
        <v>178</v>
      </c>
      <c r="AC37" s="168">
        <v>62</v>
      </c>
      <c r="AD37" s="55">
        <v>54</v>
      </c>
      <c r="AE37" s="52">
        <f t="shared" si="25"/>
        <v>116</v>
      </c>
      <c r="AF37" s="168">
        <v>72</v>
      </c>
      <c r="AG37" s="55">
        <v>61</v>
      </c>
      <c r="AH37" s="52">
        <f t="shared" si="26"/>
        <v>133</v>
      </c>
      <c r="AI37" s="168">
        <v>81</v>
      </c>
      <c r="AJ37" s="55">
        <v>71</v>
      </c>
      <c r="AK37" s="93">
        <f t="shared" si="27"/>
        <v>152</v>
      </c>
      <c r="AL37" s="196">
        <f t="shared" si="28"/>
        <v>1062</v>
      </c>
      <c r="AM37" s="196">
        <f t="shared" si="29"/>
        <v>1001</v>
      </c>
      <c r="AN37" s="196">
        <f t="shared" si="30"/>
        <v>2063</v>
      </c>
    </row>
    <row r="38" spans="1:40" ht="21.75" customHeight="1">
      <c r="A38" s="97" t="s">
        <v>24</v>
      </c>
      <c r="B38" s="31">
        <v>13</v>
      </c>
      <c r="C38" s="30">
        <v>13</v>
      </c>
      <c r="D38" s="140">
        <f t="shared" si="16"/>
        <v>26</v>
      </c>
      <c r="E38" s="31">
        <v>12</v>
      </c>
      <c r="F38" s="30">
        <v>12</v>
      </c>
      <c r="G38" s="140">
        <f t="shared" si="17"/>
        <v>24</v>
      </c>
      <c r="H38" s="31">
        <v>16</v>
      </c>
      <c r="I38" s="30">
        <v>15</v>
      </c>
      <c r="J38" s="140">
        <f t="shared" si="18"/>
        <v>31</v>
      </c>
      <c r="K38" s="31">
        <v>12</v>
      </c>
      <c r="L38" s="30">
        <v>12</v>
      </c>
      <c r="M38" s="140">
        <f t="shared" si="19"/>
        <v>24</v>
      </c>
      <c r="N38" s="31">
        <v>16</v>
      </c>
      <c r="O38" s="30">
        <v>15</v>
      </c>
      <c r="P38" s="140">
        <f t="shared" si="20"/>
        <v>31</v>
      </c>
      <c r="Q38" s="31">
        <v>13</v>
      </c>
      <c r="R38" s="30">
        <v>13</v>
      </c>
      <c r="S38" s="140">
        <f t="shared" si="21"/>
        <v>26</v>
      </c>
      <c r="T38" s="50">
        <v>16</v>
      </c>
      <c r="U38" s="51">
        <v>16</v>
      </c>
      <c r="V38" s="52">
        <f t="shared" si="22"/>
        <v>32</v>
      </c>
      <c r="W38" s="50">
        <v>14</v>
      </c>
      <c r="X38" s="51">
        <v>14</v>
      </c>
      <c r="Y38" s="54">
        <f t="shared" si="23"/>
        <v>28</v>
      </c>
      <c r="Z38" s="50">
        <v>15</v>
      </c>
      <c r="AA38" s="51">
        <v>14</v>
      </c>
      <c r="AB38" s="93">
        <f t="shared" si="24"/>
        <v>29</v>
      </c>
      <c r="AC38" s="168">
        <v>17</v>
      </c>
      <c r="AD38" s="55">
        <v>15</v>
      </c>
      <c r="AE38" s="52">
        <f t="shared" si="25"/>
        <v>32</v>
      </c>
      <c r="AF38" s="168">
        <v>13</v>
      </c>
      <c r="AG38" s="55">
        <v>14</v>
      </c>
      <c r="AH38" s="52">
        <f t="shared" si="26"/>
        <v>27</v>
      </c>
      <c r="AI38" s="168">
        <v>20</v>
      </c>
      <c r="AJ38" s="55">
        <v>20</v>
      </c>
      <c r="AK38" s="93">
        <f t="shared" si="27"/>
        <v>40</v>
      </c>
      <c r="AL38" s="196">
        <f t="shared" si="28"/>
        <v>177</v>
      </c>
      <c r="AM38" s="196">
        <f t="shared" si="29"/>
        <v>173</v>
      </c>
      <c r="AN38" s="196">
        <f t="shared" si="30"/>
        <v>350</v>
      </c>
    </row>
    <row r="39" spans="1:40" ht="21.75" customHeight="1">
      <c r="A39" s="97" t="s">
        <v>20</v>
      </c>
      <c r="B39" s="31">
        <v>10</v>
      </c>
      <c r="C39" s="30">
        <v>11</v>
      </c>
      <c r="D39" s="140">
        <f t="shared" si="16"/>
        <v>21</v>
      </c>
      <c r="E39" s="34">
        <v>4</v>
      </c>
      <c r="F39" s="33">
        <v>3</v>
      </c>
      <c r="G39" s="140">
        <f t="shared" si="17"/>
        <v>7</v>
      </c>
      <c r="H39" s="31">
        <v>11</v>
      </c>
      <c r="I39" s="30">
        <v>7</v>
      </c>
      <c r="J39" s="140">
        <f t="shared" si="18"/>
        <v>18</v>
      </c>
      <c r="K39" s="31">
        <v>13</v>
      </c>
      <c r="L39" s="30">
        <v>13</v>
      </c>
      <c r="M39" s="140">
        <f t="shared" si="19"/>
        <v>26</v>
      </c>
      <c r="N39" s="31">
        <v>13</v>
      </c>
      <c r="O39" s="30">
        <v>11</v>
      </c>
      <c r="P39" s="140">
        <f t="shared" si="20"/>
        <v>24</v>
      </c>
      <c r="Q39" s="34">
        <v>0</v>
      </c>
      <c r="R39" s="33">
        <v>0</v>
      </c>
      <c r="S39" s="140">
        <f t="shared" si="21"/>
        <v>0</v>
      </c>
      <c r="T39" s="50">
        <v>5</v>
      </c>
      <c r="U39" s="51">
        <v>7</v>
      </c>
      <c r="V39" s="52">
        <f t="shared" si="22"/>
        <v>12</v>
      </c>
      <c r="W39" s="50">
        <v>6</v>
      </c>
      <c r="X39" s="51">
        <v>11</v>
      </c>
      <c r="Y39" s="54">
        <f t="shared" si="23"/>
        <v>17</v>
      </c>
      <c r="Z39" s="50">
        <v>13</v>
      </c>
      <c r="AA39" s="51">
        <v>4</v>
      </c>
      <c r="AB39" s="93">
        <f t="shared" si="24"/>
        <v>17</v>
      </c>
      <c r="AC39" s="168">
        <v>8</v>
      </c>
      <c r="AD39" s="55">
        <v>5</v>
      </c>
      <c r="AE39" s="52">
        <f t="shared" si="25"/>
        <v>13</v>
      </c>
      <c r="AF39" s="168">
        <v>0</v>
      </c>
      <c r="AG39" s="55">
        <v>2</v>
      </c>
      <c r="AH39" s="52">
        <f t="shared" si="26"/>
        <v>2</v>
      </c>
      <c r="AI39" s="168">
        <v>2</v>
      </c>
      <c r="AJ39" s="55">
        <v>1</v>
      </c>
      <c r="AK39" s="93">
        <f t="shared" si="27"/>
        <v>3</v>
      </c>
      <c r="AL39" s="196">
        <f t="shared" si="28"/>
        <v>85</v>
      </c>
      <c r="AM39" s="196">
        <f t="shared" si="29"/>
        <v>75</v>
      </c>
      <c r="AN39" s="196">
        <f t="shared" si="30"/>
        <v>160</v>
      </c>
    </row>
    <row r="40" spans="1:40" ht="21.75" customHeight="1">
      <c r="A40" s="98" t="s">
        <v>15</v>
      </c>
      <c r="B40" s="31">
        <v>2</v>
      </c>
      <c r="C40" s="30">
        <v>2</v>
      </c>
      <c r="D40" s="140">
        <f t="shared" si="16"/>
        <v>4</v>
      </c>
      <c r="E40" s="31">
        <v>0</v>
      </c>
      <c r="F40" s="30">
        <v>0</v>
      </c>
      <c r="G40" s="140">
        <f t="shared" si="17"/>
        <v>0</v>
      </c>
      <c r="H40" s="31">
        <v>0</v>
      </c>
      <c r="I40" s="30">
        <v>0</v>
      </c>
      <c r="J40" s="140">
        <f t="shared" si="18"/>
        <v>0</v>
      </c>
      <c r="K40" s="31">
        <v>0</v>
      </c>
      <c r="L40" s="30">
        <v>0</v>
      </c>
      <c r="M40" s="140">
        <f t="shared" si="19"/>
        <v>0</v>
      </c>
      <c r="N40" s="31">
        <v>0</v>
      </c>
      <c r="O40" s="30">
        <v>0</v>
      </c>
      <c r="P40" s="140">
        <f t="shared" si="20"/>
        <v>0</v>
      </c>
      <c r="Q40" s="31">
        <v>0</v>
      </c>
      <c r="R40" s="30">
        <v>0</v>
      </c>
      <c r="S40" s="140">
        <f t="shared" si="21"/>
        <v>0</v>
      </c>
      <c r="T40" s="50">
        <v>0</v>
      </c>
      <c r="U40" s="51">
        <v>0</v>
      </c>
      <c r="V40" s="52">
        <f t="shared" si="22"/>
        <v>0</v>
      </c>
      <c r="W40" s="50">
        <v>0</v>
      </c>
      <c r="X40" s="51">
        <v>0</v>
      </c>
      <c r="Y40" s="54">
        <f t="shared" si="23"/>
        <v>0</v>
      </c>
      <c r="Z40" s="50">
        <v>0</v>
      </c>
      <c r="AA40" s="51">
        <v>0</v>
      </c>
      <c r="AB40" s="93">
        <f t="shared" si="24"/>
        <v>0</v>
      </c>
      <c r="AC40" s="168">
        <v>0</v>
      </c>
      <c r="AD40" s="55">
        <v>0</v>
      </c>
      <c r="AE40" s="52">
        <f t="shared" si="25"/>
        <v>0</v>
      </c>
      <c r="AF40" s="168">
        <v>0</v>
      </c>
      <c r="AG40" s="55">
        <v>0</v>
      </c>
      <c r="AH40" s="52">
        <f t="shared" si="26"/>
        <v>0</v>
      </c>
      <c r="AI40" s="168">
        <v>0</v>
      </c>
      <c r="AJ40" s="55">
        <v>0</v>
      </c>
      <c r="AK40" s="93">
        <f t="shared" si="27"/>
        <v>0</v>
      </c>
      <c r="AL40" s="196">
        <f t="shared" si="28"/>
        <v>2</v>
      </c>
      <c r="AM40" s="196">
        <f t="shared" si="29"/>
        <v>2</v>
      </c>
      <c r="AN40" s="196">
        <f t="shared" si="30"/>
        <v>4</v>
      </c>
    </row>
    <row r="41" spans="1:40" ht="21.75" customHeight="1">
      <c r="A41" s="97" t="s">
        <v>17</v>
      </c>
      <c r="B41" s="31">
        <v>0</v>
      </c>
      <c r="C41" s="30">
        <v>0</v>
      </c>
      <c r="D41" s="140">
        <f t="shared" si="16"/>
        <v>0</v>
      </c>
      <c r="E41" s="31">
        <v>0</v>
      </c>
      <c r="F41" s="30">
        <v>0</v>
      </c>
      <c r="G41" s="140">
        <f t="shared" si="17"/>
        <v>0</v>
      </c>
      <c r="H41" s="31">
        <v>0</v>
      </c>
      <c r="I41" s="30">
        <v>0</v>
      </c>
      <c r="J41" s="140">
        <f t="shared" si="18"/>
        <v>0</v>
      </c>
      <c r="K41" s="31">
        <v>0</v>
      </c>
      <c r="L41" s="30">
        <v>0</v>
      </c>
      <c r="M41" s="140">
        <f t="shared" si="19"/>
        <v>0</v>
      </c>
      <c r="N41" s="31">
        <v>1</v>
      </c>
      <c r="O41" s="30">
        <v>1</v>
      </c>
      <c r="P41" s="140">
        <f t="shared" si="20"/>
        <v>2</v>
      </c>
      <c r="Q41" s="31">
        <v>1</v>
      </c>
      <c r="R41" s="30">
        <v>1</v>
      </c>
      <c r="S41" s="140">
        <f t="shared" si="21"/>
        <v>2</v>
      </c>
      <c r="T41" s="50">
        <v>2</v>
      </c>
      <c r="U41" s="51">
        <v>2</v>
      </c>
      <c r="V41" s="52">
        <f t="shared" si="22"/>
        <v>4</v>
      </c>
      <c r="W41" s="50">
        <v>9</v>
      </c>
      <c r="X41" s="51">
        <v>10</v>
      </c>
      <c r="Y41" s="54">
        <f t="shared" si="23"/>
        <v>19</v>
      </c>
      <c r="Z41" s="50">
        <v>11</v>
      </c>
      <c r="AA41" s="51">
        <v>0</v>
      </c>
      <c r="AB41" s="93">
        <f t="shared" si="24"/>
        <v>11</v>
      </c>
      <c r="AC41" s="168">
        <v>0</v>
      </c>
      <c r="AD41" s="55">
        <v>0</v>
      </c>
      <c r="AE41" s="52">
        <f t="shared" si="25"/>
        <v>0</v>
      </c>
      <c r="AF41" s="168">
        <v>0</v>
      </c>
      <c r="AG41" s="55">
        <v>0</v>
      </c>
      <c r="AH41" s="52">
        <f t="shared" si="26"/>
        <v>0</v>
      </c>
      <c r="AI41" s="168">
        <v>0</v>
      </c>
      <c r="AJ41" s="55">
        <v>0</v>
      </c>
      <c r="AK41" s="93">
        <f t="shared" si="27"/>
        <v>0</v>
      </c>
      <c r="AL41" s="196">
        <f t="shared" si="28"/>
        <v>24</v>
      </c>
      <c r="AM41" s="196">
        <f t="shared" si="29"/>
        <v>14</v>
      </c>
      <c r="AN41" s="196">
        <f t="shared" si="30"/>
        <v>38</v>
      </c>
    </row>
    <row r="42" spans="1:40" ht="21.75" customHeight="1">
      <c r="A42" s="98" t="s">
        <v>16</v>
      </c>
      <c r="B42" s="31">
        <v>0</v>
      </c>
      <c r="C42" s="30">
        <v>7</v>
      </c>
      <c r="D42" s="140">
        <f t="shared" si="16"/>
        <v>7</v>
      </c>
      <c r="E42" s="31">
        <v>8</v>
      </c>
      <c r="F42" s="30">
        <v>0</v>
      </c>
      <c r="G42" s="140">
        <f t="shared" si="17"/>
        <v>8</v>
      </c>
      <c r="H42" s="31">
        <v>2</v>
      </c>
      <c r="I42" s="30">
        <v>2</v>
      </c>
      <c r="J42" s="140">
        <f t="shared" si="18"/>
        <v>4</v>
      </c>
      <c r="K42" s="31">
        <v>2</v>
      </c>
      <c r="L42" s="30">
        <v>2</v>
      </c>
      <c r="M42" s="140">
        <f t="shared" si="19"/>
        <v>4</v>
      </c>
      <c r="N42" s="31">
        <v>2</v>
      </c>
      <c r="O42" s="30">
        <v>8</v>
      </c>
      <c r="P42" s="140">
        <f t="shared" si="20"/>
        <v>10</v>
      </c>
      <c r="Q42" s="31">
        <v>16</v>
      </c>
      <c r="R42" s="30">
        <v>12</v>
      </c>
      <c r="S42" s="140">
        <f t="shared" si="21"/>
        <v>28</v>
      </c>
      <c r="T42" s="50">
        <v>3</v>
      </c>
      <c r="U42" s="51">
        <v>2</v>
      </c>
      <c r="V42" s="52">
        <f t="shared" si="22"/>
        <v>5</v>
      </c>
      <c r="W42" s="50">
        <v>5</v>
      </c>
      <c r="X42" s="51">
        <v>13</v>
      </c>
      <c r="Y42" s="54">
        <f t="shared" si="23"/>
        <v>18</v>
      </c>
      <c r="Z42" s="50">
        <v>11</v>
      </c>
      <c r="AA42" s="51">
        <v>7</v>
      </c>
      <c r="AB42" s="93">
        <f t="shared" si="24"/>
        <v>18</v>
      </c>
      <c r="AC42" s="168">
        <v>2</v>
      </c>
      <c r="AD42" s="55">
        <v>3</v>
      </c>
      <c r="AE42" s="52">
        <f t="shared" si="25"/>
        <v>5</v>
      </c>
      <c r="AF42" s="168">
        <v>4</v>
      </c>
      <c r="AG42" s="55">
        <v>2</v>
      </c>
      <c r="AH42" s="52">
        <f t="shared" si="26"/>
        <v>6</v>
      </c>
      <c r="AI42" s="168">
        <v>4</v>
      </c>
      <c r="AJ42" s="55">
        <v>4</v>
      </c>
      <c r="AK42" s="93">
        <f t="shared" si="27"/>
        <v>8</v>
      </c>
      <c r="AL42" s="196">
        <f t="shared" si="28"/>
        <v>59</v>
      </c>
      <c r="AM42" s="196">
        <f t="shared" si="29"/>
        <v>62</v>
      </c>
      <c r="AN42" s="196">
        <f t="shared" si="30"/>
        <v>121</v>
      </c>
    </row>
    <row r="43" spans="1:40" ht="21.75" customHeight="1">
      <c r="A43" s="97" t="s">
        <v>29</v>
      </c>
      <c r="B43" s="31">
        <v>0</v>
      </c>
      <c r="C43" s="30">
        <v>0</v>
      </c>
      <c r="D43" s="140">
        <f t="shared" si="16"/>
        <v>0</v>
      </c>
      <c r="E43" s="31">
        <v>0</v>
      </c>
      <c r="F43" s="30">
        <v>0</v>
      </c>
      <c r="G43" s="140">
        <f t="shared" si="17"/>
        <v>0</v>
      </c>
      <c r="H43" s="31">
        <v>0</v>
      </c>
      <c r="I43" s="30">
        <v>0</v>
      </c>
      <c r="J43" s="140">
        <f t="shared" si="18"/>
        <v>0</v>
      </c>
      <c r="K43" s="31">
        <v>0</v>
      </c>
      <c r="L43" s="30">
        <v>0</v>
      </c>
      <c r="M43" s="140">
        <f t="shared" si="19"/>
        <v>0</v>
      </c>
      <c r="N43" s="31">
        <v>0</v>
      </c>
      <c r="O43" s="30">
        <v>0</v>
      </c>
      <c r="P43" s="140">
        <f t="shared" si="20"/>
        <v>0</v>
      </c>
      <c r="Q43" s="31">
        <v>0</v>
      </c>
      <c r="R43" s="30">
        <v>0</v>
      </c>
      <c r="S43" s="140">
        <f t="shared" si="21"/>
        <v>0</v>
      </c>
      <c r="T43" s="50">
        <v>0</v>
      </c>
      <c r="U43" s="51">
        <v>0</v>
      </c>
      <c r="V43" s="52">
        <f t="shared" si="22"/>
        <v>0</v>
      </c>
      <c r="W43" s="50">
        <v>0</v>
      </c>
      <c r="X43" s="51">
        <v>0</v>
      </c>
      <c r="Y43" s="54">
        <f t="shared" si="23"/>
        <v>0</v>
      </c>
      <c r="Z43" s="50">
        <v>0</v>
      </c>
      <c r="AA43" s="51">
        <v>0</v>
      </c>
      <c r="AB43" s="93">
        <f t="shared" si="24"/>
        <v>0</v>
      </c>
      <c r="AC43" s="168">
        <v>0</v>
      </c>
      <c r="AD43" s="55">
        <v>0</v>
      </c>
      <c r="AE43" s="52">
        <f t="shared" si="25"/>
        <v>0</v>
      </c>
      <c r="AF43" s="168">
        <v>0</v>
      </c>
      <c r="AG43" s="55">
        <v>0</v>
      </c>
      <c r="AH43" s="52">
        <f t="shared" si="26"/>
        <v>0</v>
      </c>
      <c r="AI43" s="168">
        <v>0</v>
      </c>
      <c r="AJ43" s="55">
        <v>0</v>
      </c>
      <c r="AK43" s="93">
        <f t="shared" si="27"/>
        <v>0</v>
      </c>
      <c r="AL43" s="196">
        <f t="shared" si="28"/>
        <v>0</v>
      </c>
      <c r="AM43" s="196">
        <f t="shared" si="29"/>
        <v>0</v>
      </c>
      <c r="AN43" s="196">
        <f t="shared" si="30"/>
        <v>0</v>
      </c>
    </row>
    <row r="44" spans="1:40" ht="21.75" customHeight="1">
      <c r="A44" s="98" t="s">
        <v>19</v>
      </c>
      <c r="B44" s="31">
        <v>0</v>
      </c>
      <c r="C44" s="30">
        <v>0</v>
      </c>
      <c r="D44" s="140">
        <f t="shared" si="16"/>
        <v>0</v>
      </c>
      <c r="E44" s="31">
        <v>0</v>
      </c>
      <c r="F44" s="30">
        <v>0</v>
      </c>
      <c r="G44" s="140">
        <f t="shared" si="17"/>
        <v>0</v>
      </c>
      <c r="H44" s="31">
        <v>0</v>
      </c>
      <c r="I44" s="30">
        <v>0</v>
      </c>
      <c r="J44" s="140">
        <f t="shared" si="18"/>
        <v>0</v>
      </c>
      <c r="K44" s="31">
        <v>0</v>
      </c>
      <c r="L44" s="30">
        <v>0</v>
      </c>
      <c r="M44" s="140">
        <f t="shared" si="19"/>
        <v>0</v>
      </c>
      <c r="N44" s="31">
        <v>0</v>
      </c>
      <c r="O44" s="30">
        <v>0</v>
      </c>
      <c r="P44" s="140">
        <f t="shared" si="20"/>
        <v>0</v>
      </c>
      <c r="Q44" s="31">
        <v>2</v>
      </c>
      <c r="R44" s="30">
        <v>2</v>
      </c>
      <c r="S44" s="140">
        <f t="shared" si="21"/>
        <v>4</v>
      </c>
      <c r="T44" s="50">
        <v>3</v>
      </c>
      <c r="U44" s="51">
        <v>3</v>
      </c>
      <c r="V44" s="52">
        <f t="shared" si="22"/>
        <v>6</v>
      </c>
      <c r="W44" s="50">
        <v>0</v>
      </c>
      <c r="X44" s="51">
        <v>0</v>
      </c>
      <c r="Y44" s="54">
        <f t="shared" si="23"/>
        <v>0</v>
      </c>
      <c r="Z44" s="50">
        <v>122</v>
      </c>
      <c r="AA44" s="51">
        <v>119</v>
      </c>
      <c r="AB44" s="93">
        <f t="shared" si="24"/>
        <v>241</v>
      </c>
      <c r="AC44" s="168">
        <v>0</v>
      </c>
      <c r="AD44" s="55">
        <v>0</v>
      </c>
      <c r="AE44" s="52">
        <f t="shared" si="25"/>
        <v>0</v>
      </c>
      <c r="AF44" s="168">
        <v>0</v>
      </c>
      <c r="AG44" s="55">
        <v>0</v>
      </c>
      <c r="AH44" s="52">
        <f t="shared" si="26"/>
        <v>0</v>
      </c>
      <c r="AI44" s="168">
        <v>145</v>
      </c>
      <c r="AJ44" s="55">
        <v>150</v>
      </c>
      <c r="AK44" s="93">
        <f t="shared" si="27"/>
        <v>295</v>
      </c>
      <c r="AL44" s="196">
        <f t="shared" si="28"/>
        <v>272</v>
      </c>
      <c r="AM44" s="196">
        <f t="shared" si="29"/>
        <v>274</v>
      </c>
      <c r="AN44" s="196">
        <f t="shared" si="30"/>
        <v>546</v>
      </c>
    </row>
    <row r="45" spans="1:40" ht="21.75" customHeight="1">
      <c r="A45" s="98" t="s">
        <v>18</v>
      </c>
      <c r="B45" s="31">
        <v>0</v>
      </c>
      <c r="C45" s="30">
        <v>0</v>
      </c>
      <c r="D45" s="140">
        <f t="shared" si="16"/>
        <v>0</v>
      </c>
      <c r="E45" s="31">
        <v>0</v>
      </c>
      <c r="F45" s="30">
        <v>0</v>
      </c>
      <c r="G45" s="140">
        <f t="shared" si="17"/>
        <v>0</v>
      </c>
      <c r="H45" s="31">
        <v>0</v>
      </c>
      <c r="I45" s="30">
        <v>0</v>
      </c>
      <c r="J45" s="140">
        <f t="shared" si="18"/>
        <v>0</v>
      </c>
      <c r="K45" s="31">
        <v>0</v>
      </c>
      <c r="L45" s="30">
        <v>0</v>
      </c>
      <c r="M45" s="140">
        <f t="shared" si="19"/>
        <v>0</v>
      </c>
      <c r="N45" s="31">
        <v>0</v>
      </c>
      <c r="O45" s="30">
        <v>0</v>
      </c>
      <c r="P45" s="140">
        <f t="shared" si="20"/>
        <v>0</v>
      </c>
      <c r="Q45" s="31">
        <v>0</v>
      </c>
      <c r="R45" s="30">
        <v>0</v>
      </c>
      <c r="S45" s="140">
        <f t="shared" si="21"/>
        <v>0</v>
      </c>
      <c r="T45" s="50">
        <v>0</v>
      </c>
      <c r="U45" s="51">
        <v>0</v>
      </c>
      <c r="V45" s="52">
        <f t="shared" si="22"/>
        <v>0</v>
      </c>
      <c r="W45" s="50">
        <v>0</v>
      </c>
      <c r="X45" s="51">
        <v>4</v>
      </c>
      <c r="Y45" s="54">
        <f t="shared" si="23"/>
        <v>4</v>
      </c>
      <c r="Z45" s="50">
        <v>4</v>
      </c>
      <c r="AA45" s="51">
        <v>0</v>
      </c>
      <c r="AB45" s="93">
        <f t="shared" si="24"/>
        <v>4</v>
      </c>
      <c r="AC45" s="74">
        <v>0</v>
      </c>
      <c r="AD45" s="53">
        <v>0</v>
      </c>
      <c r="AE45" s="52">
        <f t="shared" si="25"/>
        <v>0</v>
      </c>
      <c r="AF45" s="56">
        <v>1</v>
      </c>
      <c r="AG45" s="57">
        <v>1</v>
      </c>
      <c r="AH45" s="52">
        <f t="shared" si="26"/>
        <v>2</v>
      </c>
      <c r="AI45" s="50">
        <v>0</v>
      </c>
      <c r="AJ45" s="51">
        <v>0</v>
      </c>
      <c r="AK45" s="93">
        <f t="shared" si="27"/>
        <v>0</v>
      </c>
      <c r="AL45" s="196">
        <f t="shared" si="28"/>
        <v>5</v>
      </c>
      <c r="AM45" s="196">
        <f t="shared" si="29"/>
        <v>5</v>
      </c>
      <c r="AN45" s="196">
        <f t="shared" si="30"/>
        <v>10</v>
      </c>
    </row>
    <row r="46" spans="1:40" ht="21.75" customHeight="1">
      <c r="A46" s="97" t="s">
        <v>22</v>
      </c>
      <c r="B46" s="31">
        <v>0</v>
      </c>
      <c r="C46" s="30">
        <v>0</v>
      </c>
      <c r="D46" s="140">
        <f t="shared" si="16"/>
        <v>0</v>
      </c>
      <c r="E46" s="31">
        <v>0</v>
      </c>
      <c r="F46" s="30">
        <v>0</v>
      </c>
      <c r="G46" s="140">
        <f t="shared" si="17"/>
        <v>0</v>
      </c>
      <c r="H46" s="31">
        <v>0</v>
      </c>
      <c r="I46" s="30">
        <v>0</v>
      </c>
      <c r="J46" s="140">
        <f t="shared" si="18"/>
        <v>0</v>
      </c>
      <c r="K46" s="31">
        <v>0</v>
      </c>
      <c r="L46" s="30">
        <v>0</v>
      </c>
      <c r="M46" s="140">
        <f t="shared" si="19"/>
        <v>0</v>
      </c>
      <c r="N46" s="31">
        <v>0</v>
      </c>
      <c r="O46" s="30">
        <v>0</v>
      </c>
      <c r="P46" s="140">
        <f t="shared" si="20"/>
        <v>0</v>
      </c>
      <c r="Q46" s="31">
        <v>0</v>
      </c>
      <c r="R46" s="30">
        <v>0</v>
      </c>
      <c r="S46" s="140">
        <f t="shared" si="21"/>
        <v>0</v>
      </c>
      <c r="T46" s="50">
        <v>0</v>
      </c>
      <c r="U46" s="51">
        <v>0</v>
      </c>
      <c r="V46" s="52">
        <f t="shared" si="22"/>
        <v>0</v>
      </c>
      <c r="W46" s="50">
        <v>6</v>
      </c>
      <c r="X46" s="51">
        <v>6</v>
      </c>
      <c r="Y46" s="54">
        <f t="shared" si="23"/>
        <v>12</v>
      </c>
      <c r="Z46" s="50">
        <v>6</v>
      </c>
      <c r="AA46" s="51">
        <v>6</v>
      </c>
      <c r="AB46" s="93">
        <f t="shared" si="24"/>
        <v>12</v>
      </c>
      <c r="AC46" s="168">
        <v>0</v>
      </c>
      <c r="AD46" s="55">
        <v>0</v>
      </c>
      <c r="AE46" s="52">
        <f t="shared" si="25"/>
        <v>0</v>
      </c>
      <c r="AF46" s="168">
        <v>0</v>
      </c>
      <c r="AG46" s="55">
        <v>0</v>
      </c>
      <c r="AH46" s="52">
        <f t="shared" si="26"/>
        <v>0</v>
      </c>
      <c r="AI46" s="168">
        <v>0</v>
      </c>
      <c r="AJ46" s="55">
        <v>0</v>
      </c>
      <c r="AK46" s="93">
        <f t="shared" si="27"/>
        <v>0</v>
      </c>
      <c r="AL46" s="196">
        <f t="shared" si="28"/>
        <v>12</v>
      </c>
      <c r="AM46" s="196">
        <f t="shared" si="29"/>
        <v>12</v>
      </c>
      <c r="AN46" s="196">
        <f t="shared" si="30"/>
        <v>24</v>
      </c>
    </row>
    <row r="47" spans="1:40" ht="21.75" customHeight="1">
      <c r="A47" s="97" t="s">
        <v>21</v>
      </c>
      <c r="B47" s="31">
        <v>0</v>
      </c>
      <c r="C47" s="30">
        <v>0</v>
      </c>
      <c r="D47" s="140">
        <f t="shared" si="16"/>
        <v>0</v>
      </c>
      <c r="E47" s="31">
        <v>0</v>
      </c>
      <c r="F47" s="30">
        <v>0</v>
      </c>
      <c r="G47" s="140">
        <f t="shared" si="17"/>
        <v>0</v>
      </c>
      <c r="H47" s="31">
        <v>0</v>
      </c>
      <c r="I47" s="30">
        <v>0</v>
      </c>
      <c r="J47" s="140">
        <f t="shared" si="18"/>
        <v>0</v>
      </c>
      <c r="K47" s="31">
        <v>0</v>
      </c>
      <c r="L47" s="30">
        <v>0</v>
      </c>
      <c r="M47" s="140">
        <f t="shared" si="19"/>
        <v>0</v>
      </c>
      <c r="N47" s="31">
        <v>0</v>
      </c>
      <c r="O47" s="30">
        <v>0</v>
      </c>
      <c r="P47" s="140">
        <f t="shared" si="20"/>
        <v>0</v>
      </c>
      <c r="Q47" s="31">
        <v>0</v>
      </c>
      <c r="R47" s="30">
        <v>0</v>
      </c>
      <c r="S47" s="140">
        <f t="shared" si="21"/>
        <v>0</v>
      </c>
      <c r="T47" s="50">
        <v>3</v>
      </c>
      <c r="U47" s="51">
        <v>3</v>
      </c>
      <c r="V47" s="52">
        <f t="shared" si="22"/>
        <v>6</v>
      </c>
      <c r="W47" s="50">
        <v>1</v>
      </c>
      <c r="X47" s="51">
        <v>4</v>
      </c>
      <c r="Y47" s="54">
        <f t="shared" si="23"/>
        <v>5</v>
      </c>
      <c r="Z47" s="50">
        <v>5</v>
      </c>
      <c r="AA47" s="51">
        <v>0</v>
      </c>
      <c r="AB47" s="93">
        <f t="shared" si="24"/>
        <v>5</v>
      </c>
      <c r="AC47" s="168">
        <v>0</v>
      </c>
      <c r="AD47" s="55">
        <v>0</v>
      </c>
      <c r="AE47" s="52">
        <f t="shared" si="25"/>
        <v>0</v>
      </c>
      <c r="AF47" s="168">
        <v>0</v>
      </c>
      <c r="AG47" s="55">
        <v>0</v>
      </c>
      <c r="AH47" s="52">
        <f t="shared" si="26"/>
        <v>0</v>
      </c>
      <c r="AI47" s="168">
        <v>0</v>
      </c>
      <c r="AJ47" s="55">
        <v>0</v>
      </c>
      <c r="AK47" s="93">
        <f t="shared" si="27"/>
        <v>0</v>
      </c>
      <c r="AL47" s="196">
        <f t="shared" si="28"/>
        <v>9</v>
      </c>
      <c r="AM47" s="196">
        <f t="shared" si="29"/>
        <v>7</v>
      </c>
      <c r="AN47" s="196">
        <f t="shared" si="30"/>
        <v>16</v>
      </c>
    </row>
    <row r="48" spans="1:40" ht="21.75" customHeight="1">
      <c r="A48" s="98" t="s">
        <v>30</v>
      </c>
      <c r="B48" s="31">
        <v>0</v>
      </c>
      <c r="C48" s="30">
        <v>0</v>
      </c>
      <c r="D48" s="140">
        <f t="shared" si="16"/>
        <v>0</v>
      </c>
      <c r="E48" s="31">
        <v>0</v>
      </c>
      <c r="F48" s="30">
        <v>0</v>
      </c>
      <c r="G48" s="140">
        <f t="shared" si="17"/>
        <v>0</v>
      </c>
      <c r="H48" s="31">
        <v>0</v>
      </c>
      <c r="I48" s="30">
        <v>0</v>
      </c>
      <c r="J48" s="140">
        <f t="shared" si="18"/>
        <v>0</v>
      </c>
      <c r="K48" s="31">
        <v>0</v>
      </c>
      <c r="L48" s="30">
        <v>0</v>
      </c>
      <c r="M48" s="140">
        <f t="shared" si="19"/>
        <v>0</v>
      </c>
      <c r="N48" s="31">
        <v>0</v>
      </c>
      <c r="O48" s="30">
        <v>0</v>
      </c>
      <c r="P48" s="140">
        <f t="shared" si="20"/>
        <v>0</v>
      </c>
      <c r="Q48" s="31">
        <v>0</v>
      </c>
      <c r="R48" s="30">
        <v>0</v>
      </c>
      <c r="S48" s="140">
        <f t="shared" si="21"/>
        <v>0</v>
      </c>
      <c r="T48" s="50">
        <v>0</v>
      </c>
      <c r="U48" s="51">
        <v>0</v>
      </c>
      <c r="V48" s="52">
        <f t="shared" si="22"/>
        <v>0</v>
      </c>
      <c r="W48" s="56">
        <v>0</v>
      </c>
      <c r="X48" s="57">
        <v>0</v>
      </c>
      <c r="Y48" s="54">
        <f t="shared" si="23"/>
        <v>0</v>
      </c>
      <c r="Z48" s="56">
        <v>0</v>
      </c>
      <c r="AA48" s="57">
        <v>0</v>
      </c>
      <c r="AB48" s="93">
        <f t="shared" si="24"/>
        <v>0</v>
      </c>
      <c r="AC48" s="56">
        <v>0</v>
      </c>
      <c r="AD48" s="57">
        <v>0</v>
      </c>
      <c r="AE48" s="52">
        <f t="shared" si="25"/>
        <v>0</v>
      </c>
      <c r="AF48" s="56">
        <v>0</v>
      </c>
      <c r="AG48" s="57">
        <v>0</v>
      </c>
      <c r="AH48" s="52">
        <f t="shared" si="26"/>
        <v>0</v>
      </c>
      <c r="AI48" s="56">
        <v>0</v>
      </c>
      <c r="AJ48" s="57">
        <v>0</v>
      </c>
      <c r="AK48" s="93">
        <f t="shared" si="27"/>
        <v>0</v>
      </c>
      <c r="AL48" s="196">
        <f t="shared" si="28"/>
        <v>0</v>
      </c>
      <c r="AM48" s="196">
        <f t="shared" si="29"/>
        <v>0</v>
      </c>
      <c r="AN48" s="196">
        <f t="shared" si="30"/>
        <v>0</v>
      </c>
    </row>
    <row r="49" spans="1:40" ht="21.75" customHeight="1">
      <c r="A49" s="97" t="s">
        <v>36</v>
      </c>
      <c r="B49" s="31">
        <v>0</v>
      </c>
      <c r="C49" s="30">
        <v>0</v>
      </c>
      <c r="D49" s="140">
        <f t="shared" si="16"/>
        <v>0</v>
      </c>
      <c r="E49" s="31">
        <v>0</v>
      </c>
      <c r="F49" s="30">
        <v>0</v>
      </c>
      <c r="G49" s="140">
        <f t="shared" si="17"/>
        <v>0</v>
      </c>
      <c r="H49" s="31">
        <v>0</v>
      </c>
      <c r="I49" s="30">
        <v>0</v>
      </c>
      <c r="J49" s="140">
        <f t="shared" si="18"/>
        <v>0</v>
      </c>
      <c r="K49" s="31">
        <v>0</v>
      </c>
      <c r="L49" s="30">
        <v>0</v>
      </c>
      <c r="M49" s="140">
        <f t="shared" si="19"/>
        <v>0</v>
      </c>
      <c r="N49" s="31">
        <v>1</v>
      </c>
      <c r="O49" s="30">
        <v>1</v>
      </c>
      <c r="P49" s="140">
        <f t="shared" si="20"/>
        <v>2</v>
      </c>
      <c r="Q49" s="31">
        <v>0</v>
      </c>
      <c r="R49" s="30">
        <v>0</v>
      </c>
      <c r="S49" s="140">
        <f t="shared" si="21"/>
        <v>0</v>
      </c>
      <c r="T49" s="50">
        <v>0</v>
      </c>
      <c r="U49" s="51">
        <v>0</v>
      </c>
      <c r="V49" s="52">
        <f t="shared" si="22"/>
        <v>0</v>
      </c>
      <c r="W49" s="50">
        <v>0</v>
      </c>
      <c r="X49" s="51">
        <v>0</v>
      </c>
      <c r="Y49" s="54">
        <f t="shared" si="23"/>
        <v>0</v>
      </c>
      <c r="Z49" s="50">
        <v>0</v>
      </c>
      <c r="AA49" s="51">
        <v>0</v>
      </c>
      <c r="AB49" s="93">
        <f t="shared" si="24"/>
        <v>0</v>
      </c>
      <c r="AC49" s="168">
        <v>0</v>
      </c>
      <c r="AD49" s="55">
        <v>0</v>
      </c>
      <c r="AE49" s="52">
        <f t="shared" si="25"/>
        <v>0</v>
      </c>
      <c r="AF49" s="168">
        <v>0</v>
      </c>
      <c r="AG49" s="55">
        <v>0</v>
      </c>
      <c r="AH49" s="52">
        <f t="shared" si="26"/>
        <v>0</v>
      </c>
      <c r="AI49" s="168">
        <v>0</v>
      </c>
      <c r="AJ49" s="55">
        <v>0</v>
      </c>
      <c r="AK49" s="93">
        <f t="shared" si="27"/>
        <v>0</v>
      </c>
      <c r="AL49" s="196">
        <f t="shared" si="28"/>
        <v>1</v>
      </c>
      <c r="AM49" s="196">
        <f t="shared" si="29"/>
        <v>1</v>
      </c>
      <c r="AN49" s="196">
        <f t="shared" si="30"/>
        <v>2</v>
      </c>
    </row>
    <row r="50" spans="1:40" ht="21.75" customHeight="1">
      <c r="A50" s="97" t="s">
        <v>23</v>
      </c>
      <c r="B50" s="31">
        <v>0</v>
      </c>
      <c r="C50" s="30">
        <v>0</v>
      </c>
      <c r="D50" s="140">
        <f t="shared" si="16"/>
        <v>0</v>
      </c>
      <c r="E50" s="31">
        <v>0</v>
      </c>
      <c r="F50" s="30">
        <v>0</v>
      </c>
      <c r="G50" s="140">
        <f t="shared" si="17"/>
        <v>0</v>
      </c>
      <c r="H50" s="31">
        <v>0</v>
      </c>
      <c r="I50" s="30">
        <v>0</v>
      </c>
      <c r="J50" s="140">
        <f t="shared" si="18"/>
        <v>0</v>
      </c>
      <c r="K50" s="31">
        <v>0</v>
      </c>
      <c r="L50" s="30">
        <v>0</v>
      </c>
      <c r="M50" s="140">
        <f t="shared" si="19"/>
        <v>0</v>
      </c>
      <c r="N50" s="31">
        <v>0</v>
      </c>
      <c r="O50" s="30">
        <v>0</v>
      </c>
      <c r="P50" s="140">
        <f t="shared" si="20"/>
        <v>0</v>
      </c>
      <c r="Q50" s="31">
        <v>0</v>
      </c>
      <c r="R50" s="30">
        <v>0</v>
      </c>
      <c r="S50" s="140">
        <f t="shared" si="21"/>
        <v>0</v>
      </c>
      <c r="T50" s="50">
        <v>0</v>
      </c>
      <c r="U50" s="51">
        <v>0</v>
      </c>
      <c r="V50" s="52">
        <f t="shared" si="22"/>
        <v>0</v>
      </c>
      <c r="W50" s="50">
        <v>0</v>
      </c>
      <c r="X50" s="51">
        <v>3</v>
      </c>
      <c r="Y50" s="54">
        <f t="shared" si="23"/>
        <v>3</v>
      </c>
      <c r="Z50" s="50">
        <v>2</v>
      </c>
      <c r="AA50" s="51">
        <v>0</v>
      </c>
      <c r="AB50" s="93">
        <f t="shared" si="24"/>
        <v>2</v>
      </c>
      <c r="AC50" s="168">
        <v>0</v>
      </c>
      <c r="AD50" s="55">
        <v>0</v>
      </c>
      <c r="AE50" s="52">
        <f t="shared" si="25"/>
        <v>0</v>
      </c>
      <c r="AF50" s="168">
        <v>0</v>
      </c>
      <c r="AG50" s="55">
        <v>0</v>
      </c>
      <c r="AH50" s="52">
        <f t="shared" si="26"/>
        <v>0</v>
      </c>
      <c r="AI50" s="168">
        <v>1</v>
      </c>
      <c r="AJ50" s="55">
        <v>0</v>
      </c>
      <c r="AK50" s="93">
        <f t="shared" si="27"/>
        <v>1</v>
      </c>
      <c r="AL50" s="196">
        <f t="shared" si="28"/>
        <v>3</v>
      </c>
      <c r="AM50" s="196">
        <f t="shared" si="29"/>
        <v>3</v>
      </c>
      <c r="AN50" s="196">
        <f t="shared" si="30"/>
        <v>6</v>
      </c>
    </row>
    <row r="51" spans="1:40" ht="21.75" customHeight="1">
      <c r="A51" s="99" t="s">
        <v>34</v>
      </c>
      <c r="B51" s="31">
        <v>0</v>
      </c>
      <c r="C51" s="30">
        <v>0</v>
      </c>
      <c r="D51" s="140">
        <f t="shared" si="16"/>
        <v>0</v>
      </c>
      <c r="E51" s="31">
        <v>0</v>
      </c>
      <c r="F51" s="30">
        <v>0</v>
      </c>
      <c r="G51" s="140">
        <f t="shared" si="17"/>
        <v>0</v>
      </c>
      <c r="H51" s="31">
        <v>0</v>
      </c>
      <c r="I51" s="30">
        <v>0</v>
      </c>
      <c r="J51" s="140">
        <f t="shared" si="18"/>
        <v>0</v>
      </c>
      <c r="K51" s="31">
        <v>0</v>
      </c>
      <c r="L51" s="30">
        <v>0</v>
      </c>
      <c r="M51" s="140">
        <f t="shared" si="19"/>
        <v>0</v>
      </c>
      <c r="N51" s="31">
        <v>0</v>
      </c>
      <c r="O51" s="30">
        <v>0</v>
      </c>
      <c r="P51" s="140">
        <f t="shared" si="20"/>
        <v>0</v>
      </c>
      <c r="Q51" s="31">
        <v>0</v>
      </c>
      <c r="R51" s="30">
        <v>0</v>
      </c>
      <c r="S51" s="140">
        <f t="shared" si="21"/>
        <v>0</v>
      </c>
      <c r="T51" s="50">
        <v>0</v>
      </c>
      <c r="U51" s="51">
        <v>0</v>
      </c>
      <c r="V51" s="52">
        <f t="shared" si="22"/>
        <v>0</v>
      </c>
      <c r="W51" s="50">
        <v>0</v>
      </c>
      <c r="X51" s="51">
        <v>0</v>
      </c>
      <c r="Y51" s="54">
        <f t="shared" si="23"/>
        <v>0</v>
      </c>
      <c r="Z51" s="50">
        <v>0</v>
      </c>
      <c r="AA51" s="51">
        <v>0</v>
      </c>
      <c r="AB51" s="93">
        <f t="shared" si="24"/>
        <v>0</v>
      </c>
      <c r="AC51" s="56">
        <v>0</v>
      </c>
      <c r="AD51" s="57">
        <v>0</v>
      </c>
      <c r="AE51" s="52">
        <f t="shared" si="25"/>
        <v>0</v>
      </c>
      <c r="AF51" s="193">
        <v>0</v>
      </c>
      <c r="AG51" s="82">
        <v>0</v>
      </c>
      <c r="AH51" s="52">
        <f t="shared" si="26"/>
        <v>0</v>
      </c>
      <c r="AI51" s="50">
        <v>0</v>
      </c>
      <c r="AJ51" s="51">
        <v>0</v>
      </c>
      <c r="AK51" s="93">
        <f t="shared" si="27"/>
        <v>0</v>
      </c>
      <c r="AL51" s="196">
        <f t="shared" si="28"/>
        <v>0</v>
      </c>
      <c r="AM51" s="196">
        <f t="shared" si="29"/>
        <v>0</v>
      </c>
      <c r="AN51" s="196">
        <f t="shared" si="30"/>
        <v>0</v>
      </c>
    </row>
    <row r="52" spans="1:40" ht="21.75" customHeight="1">
      <c r="A52" s="99" t="s">
        <v>40</v>
      </c>
      <c r="B52" s="31">
        <v>0</v>
      </c>
      <c r="C52" s="30">
        <v>0</v>
      </c>
      <c r="D52" s="140">
        <f t="shared" si="16"/>
        <v>0</v>
      </c>
      <c r="E52" s="31">
        <v>0</v>
      </c>
      <c r="F52" s="30">
        <v>0</v>
      </c>
      <c r="G52" s="140">
        <f t="shared" si="17"/>
        <v>0</v>
      </c>
      <c r="H52" s="31">
        <v>0</v>
      </c>
      <c r="I52" s="30">
        <v>0</v>
      </c>
      <c r="J52" s="140">
        <f t="shared" si="18"/>
        <v>0</v>
      </c>
      <c r="K52" s="31">
        <v>0</v>
      </c>
      <c r="L52" s="30">
        <v>0</v>
      </c>
      <c r="M52" s="140">
        <f t="shared" si="19"/>
        <v>0</v>
      </c>
      <c r="N52" s="31">
        <v>0</v>
      </c>
      <c r="O52" s="30">
        <v>0</v>
      </c>
      <c r="P52" s="140">
        <f t="shared" si="20"/>
        <v>0</v>
      </c>
      <c r="Q52" s="31">
        <v>0</v>
      </c>
      <c r="R52" s="30">
        <v>0</v>
      </c>
      <c r="S52" s="140">
        <f t="shared" si="21"/>
        <v>0</v>
      </c>
      <c r="T52" s="50">
        <v>1</v>
      </c>
      <c r="U52" s="51">
        <v>1</v>
      </c>
      <c r="V52" s="52">
        <f t="shared" si="22"/>
        <v>2</v>
      </c>
      <c r="W52" s="50">
        <v>9</v>
      </c>
      <c r="X52" s="51">
        <v>4</v>
      </c>
      <c r="Y52" s="54">
        <f t="shared" si="23"/>
        <v>13</v>
      </c>
      <c r="Z52" s="50">
        <v>9</v>
      </c>
      <c r="AA52" s="51">
        <v>4</v>
      </c>
      <c r="AB52" s="93">
        <f t="shared" si="24"/>
        <v>13</v>
      </c>
      <c r="AC52" s="56">
        <v>0</v>
      </c>
      <c r="AD52" s="57">
        <v>0</v>
      </c>
      <c r="AE52" s="52">
        <f t="shared" si="25"/>
        <v>0</v>
      </c>
      <c r="AF52" s="56">
        <v>0</v>
      </c>
      <c r="AG52" s="57">
        <v>0</v>
      </c>
      <c r="AH52" s="52">
        <f t="shared" si="26"/>
        <v>0</v>
      </c>
      <c r="AI52" s="177">
        <v>0</v>
      </c>
      <c r="AJ52" s="58">
        <v>0</v>
      </c>
      <c r="AK52" s="93">
        <f t="shared" si="27"/>
        <v>0</v>
      </c>
      <c r="AL52" s="196">
        <f t="shared" si="28"/>
        <v>19</v>
      </c>
      <c r="AM52" s="196">
        <f t="shared" si="29"/>
        <v>9</v>
      </c>
      <c r="AN52" s="196">
        <f t="shared" si="30"/>
        <v>28</v>
      </c>
    </row>
    <row r="53" spans="1:40" ht="21.75" customHeight="1" thickBot="1">
      <c r="A53" s="99" t="s">
        <v>41</v>
      </c>
      <c r="B53" s="39">
        <v>0</v>
      </c>
      <c r="C53" s="40">
        <v>0</v>
      </c>
      <c r="D53" s="142">
        <f t="shared" si="16"/>
        <v>0</v>
      </c>
      <c r="E53" s="39">
        <v>0</v>
      </c>
      <c r="F53" s="40">
        <v>0</v>
      </c>
      <c r="G53" s="142">
        <f t="shared" si="17"/>
        <v>0</v>
      </c>
      <c r="H53" s="39">
        <v>0</v>
      </c>
      <c r="I53" s="40">
        <v>0</v>
      </c>
      <c r="J53" s="142">
        <f t="shared" si="18"/>
        <v>0</v>
      </c>
      <c r="K53" s="39">
        <v>0</v>
      </c>
      <c r="L53" s="40">
        <v>0</v>
      </c>
      <c r="M53" s="142">
        <f t="shared" si="19"/>
        <v>0</v>
      </c>
      <c r="N53" s="39">
        <v>0</v>
      </c>
      <c r="O53" s="40">
        <v>0</v>
      </c>
      <c r="P53" s="142">
        <f t="shared" si="20"/>
        <v>0</v>
      </c>
      <c r="Q53" s="39">
        <v>0</v>
      </c>
      <c r="R53" s="40">
        <v>0</v>
      </c>
      <c r="S53" s="142">
        <f t="shared" si="21"/>
        <v>0</v>
      </c>
      <c r="T53" s="148">
        <v>0</v>
      </c>
      <c r="U53" s="149">
        <v>0</v>
      </c>
      <c r="V53" s="150">
        <f t="shared" si="22"/>
        <v>0</v>
      </c>
      <c r="W53" s="148">
        <v>1</v>
      </c>
      <c r="X53" s="149">
        <v>1</v>
      </c>
      <c r="Y53" s="153">
        <f t="shared" si="23"/>
        <v>2</v>
      </c>
      <c r="Z53" s="148">
        <v>1</v>
      </c>
      <c r="AA53" s="149">
        <v>1</v>
      </c>
      <c r="AB53" s="180">
        <f t="shared" si="24"/>
        <v>2</v>
      </c>
      <c r="AC53" s="169">
        <v>0</v>
      </c>
      <c r="AD53" s="170">
        <v>0</v>
      </c>
      <c r="AE53" s="150">
        <f t="shared" si="25"/>
        <v>0</v>
      </c>
      <c r="AF53" s="169">
        <v>0</v>
      </c>
      <c r="AG53" s="170">
        <v>0</v>
      </c>
      <c r="AH53" s="150">
        <f t="shared" si="26"/>
        <v>0</v>
      </c>
      <c r="AI53" s="178">
        <v>0</v>
      </c>
      <c r="AJ53" s="179">
        <v>0</v>
      </c>
      <c r="AK53" s="180">
        <f t="shared" si="27"/>
        <v>0</v>
      </c>
      <c r="AL53" s="198">
        <f t="shared" si="28"/>
        <v>2</v>
      </c>
      <c r="AM53" s="198">
        <f t="shared" si="29"/>
        <v>2</v>
      </c>
      <c r="AN53" s="198">
        <f t="shared" si="30"/>
        <v>4</v>
      </c>
    </row>
    <row r="54" spans="1:40" s="12" customFormat="1" ht="21.75" customHeight="1" thickBot="1">
      <c r="A54" s="41" t="s">
        <v>6</v>
      </c>
      <c r="B54" s="8">
        <f aca="true" t="shared" si="31" ref="B54:R54">SUM(B34:B53)</f>
        <v>1793</v>
      </c>
      <c r="C54" s="143">
        <f t="shared" si="31"/>
        <v>1788</v>
      </c>
      <c r="D54" s="42">
        <f t="shared" si="16"/>
        <v>3581</v>
      </c>
      <c r="E54" s="8">
        <f t="shared" si="31"/>
        <v>1590</v>
      </c>
      <c r="F54" s="143">
        <f t="shared" si="31"/>
        <v>1568</v>
      </c>
      <c r="G54" s="42">
        <f t="shared" si="17"/>
        <v>3158</v>
      </c>
      <c r="H54" s="8">
        <f t="shared" si="31"/>
        <v>1738</v>
      </c>
      <c r="I54" s="143">
        <f t="shared" si="31"/>
        <v>1747</v>
      </c>
      <c r="J54" s="42">
        <f t="shared" si="18"/>
        <v>3485</v>
      </c>
      <c r="K54" s="8">
        <f t="shared" si="31"/>
        <v>1769</v>
      </c>
      <c r="L54" s="143">
        <f t="shared" si="31"/>
        <v>1752</v>
      </c>
      <c r="M54" s="42">
        <f t="shared" si="19"/>
        <v>3521</v>
      </c>
      <c r="N54" s="8">
        <f t="shared" si="31"/>
        <v>1831</v>
      </c>
      <c r="O54" s="143">
        <f t="shared" si="31"/>
        <v>1822</v>
      </c>
      <c r="P54" s="42">
        <f t="shared" si="20"/>
        <v>3653</v>
      </c>
      <c r="Q54" s="8">
        <f t="shared" si="31"/>
        <v>1778</v>
      </c>
      <c r="R54" s="143">
        <f t="shared" si="31"/>
        <v>1718</v>
      </c>
      <c r="S54" s="42">
        <f t="shared" si="21"/>
        <v>3496</v>
      </c>
      <c r="T54" s="64">
        <f aca="true" t="shared" si="32" ref="T54:AK54">SUM(T34:T53)</f>
        <v>1895</v>
      </c>
      <c r="U54" s="144">
        <f t="shared" si="32"/>
        <v>1874</v>
      </c>
      <c r="V54" s="61">
        <f t="shared" si="32"/>
        <v>3769</v>
      </c>
      <c r="W54" s="64">
        <f t="shared" si="32"/>
        <v>1896</v>
      </c>
      <c r="X54" s="144">
        <f t="shared" si="32"/>
        <v>1863</v>
      </c>
      <c r="Y54" s="61">
        <f t="shared" si="32"/>
        <v>3759</v>
      </c>
      <c r="Z54" s="64">
        <f t="shared" si="32"/>
        <v>2057</v>
      </c>
      <c r="AA54" s="144">
        <f t="shared" si="32"/>
        <v>1989</v>
      </c>
      <c r="AB54" s="61">
        <f t="shared" si="32"/>
        <v>4046</v>
      </c>
      <c r="AC54" s="64">
        <f t="shared" si="32"/>
        <v>1846</v>
      </c>
      <c r="AD54" s="144">
        <f t="shared" si="32"/>
        <v>1774</v>
      </c>
      <c r="AE54" s="61">
        <f t="shared" si="32"/>
        <v>3620</v>
      </c>
      <c r="AF54" s="64">
        <f t="shared" si="32"/>
        <v>1877</v>
      </c>
      <c r="AG54" s="144">
        <f t="shared" si="32"/>
        <v>1800</v>
      </c>
      <c r="AH54" s="61">
        <f t="shared" si="32"/>
        <v>3677</v>
      </c>
      <c r="AI54" s="64">
        <f t="shared" si="32"/>
        <v>8119</v>
      </c>
      <c r="AJ54" s="144">
        <f t="shared" si="32"/>
        <v>8077</v>
      </c>
      <c r="AK54" s="61">
        <f t="shared" si="32"/>
        <v>16196</v>
      </c>
      <c r="AL54" s="172">
        <f t="shared" si="28"/>
        <v>28189</v>
      </c>
      <c r="AM54" s="172">
        <f t="shared" si="29"/>
        <v>27772</v>
      </c>
      <c r="AN54" s="172">
        <f t="shared" si="30"/>
        <v>55961</v>
      </c>
    </row>
  </sheetData>
  <sheetProtection/>
  <mergeCells count="28">
    <mergeCell ref="N4:P4"/>
    <mergeCell ref="Q4:S4"/>
    <mergeCell ref="AL4:AM4"/>
    <mergeCell ref="B3:M3"/>
    <mergeCell ref="B31:M31"/>
    <mergeCell ref="B32:D32"/>
    <mergeCell ref="E32:G32"/>
    <mergeCell ref="H32:J32"/>
    <mergeCell ref="K32:M32"/>
    <mergeCell ref="N32:P32"/>
    <mergeCell ref="B4:D4"/>
    <mergeCell ref="E4:G4"/>
    <mergeCell ref="H4:J4"/>
    <mergeCell ref="K4:M4"/>
    <mergeCell ref="Q32:S32"/>
    <mergeCell ref="AL32:AM32"/>
    <mergeCell ref="T4:V4"/>
    <mergeCell ref="W4:Y4"/>
    <mergeCell ref="Z4:AB4"/>
    <mergeCell ref="AC4:AE4"/>
    <mergeCell ref="AF4:AH4"/>
    <mergeCell ref="AI4:AK4"/>
    <mergeCell ref="T32:V32"/>
    <mergeCell ref="W32:Y32"/>
    <mergeCell ref="Z32:AB32"/>
    <mergeCell ref="AC32:AE32"/>
    <mergeCell ref="AF32:AH32"/>
    <mergeCell ref="AI32:AK32"/>
  </mergeCells>
  <printOptions/>
  <pageMargins left="0.7" right="0.7" top="0.75" bottom="0.75" header="0.3" footer="0.3"/>
  <pageSetup horizontalDpi="600" verticalDpi="600" orientation="portrait" paperSize="9" r:id="rId1"/>
  <ignoredErrors>
    <ignoredError sqref="D26 G26 J26 M26 P26 S26 D54 G54 J54 M54 P54 S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"/>
  <sheetViews>
    <sheetView zoomScale="80" zoomScaleNormal="80" zoomScalePageLayoutView="0" workbookViewId="0" topLeftCell="A1">
      <selection activeCell="A2" sqref="A2:IV2"/>
    </sheetView>
  </sheetViews>
  <sheetFormatPr defaultColWidth="23.421875" defaultRowHeight="15"/>
  <cols>
    <col min="1" max="1" width="18.7109375" style="0" customWidth="1"/>
    <col min="2" max="40" width="17.7109375" style="0" customWidth="1"/>
  </cols>
  <sheetData>
    <row r="1" spans="1:4" s="1" customFormat="1" ht="23.25">
      <c r="A1" s="3"/>
      <c r="B1" s="4"/>
      <c r="C1" s="4"/>
      <c r="D1" s="2"/>
    </row>
    <row r="2" spans="1:7" ht="19.5" thickBot="1">
      <c r="A2" s="1"/>
      <c r="B2" s="1"/>
      <c r="C2" s="1"/>
      <c r="D2" s="1"/>
      <c r="E2" s="1"/>
      <c r="F2" s="1"/>
      <c r="G2" s="1"/>
    </row>
    <row r="3" spans="1:40" ht="15" customHeight="1">
      <c r="A3" s="220"/>
      <c r="B3" s="221"/>
      <c r="C3" s="221"/>
      <c r="D3" s="272" t="s">
        <v>63</v>
      </c>
      <c r="E3" s="273"/>
      <c r="F3" s="273"/>
      <c r="G3" s="273"/>
      <c r="H3" s="273"/>
      <c r="I3" s="273"/>
      <c r="J3" s="273"/>
      <c r="K3" s="273"/>
      <c r="L3" s="273"/>
      <c r="M3" s="274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</row>
    <row r="4" spans="1:40" ht="15.75" customHeight="1" thickBot="1">
      <c r="A4" s="220"/>
      <c r="B4" s="221"/>
      <c r="C4" s="221"/>
      <c r="D4" s="275"/>
      <c r="E4" s="276"/>
      <c r="F4" s="276"/>
      <c r="G4" s="276"/>
      <c r="H4" s="276"/>
      <c r="I4" s="276"/>
      <c r="J4" s="276"/>
      <c r="K4" s="276"/>
      <c r="L4" s="276"/>
      <c r="M4" s="277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40" ht="15">
      <c r="A5" s="278" t="s">
        <v>42</v>
      </c>
      <c r="B5" s="279" t="s">
        <v>43</v>
      </c>
      <c r="C5" s="280"/>
      <c r="D5" s="281"/>
      <c r="E5" s="279" t="s">
        <v>44</v>
      </c>
      <c r="F5" s="280"/>
      <c r="G5" s="281"/>
      <c r="H5" s="279" t="s">
        <v>45</v>
      </c>
      <c r="I5" s="280"/>
      <c r="J5" s="281"/>
      <c r="K5" s="279" t="s">
        <v>46</v>
      </c>
      <c r="L5" s="280"/>
      <c r="M5" s="281"/>
      <c r="N5" s="279" t="s">
        <v>4</v>
      </c>
      <c r="O5" s="280"/>
      <c r="P5" s="281"/>
      <c r="Q5" s="279" t="s">
        <v>47</v>
      </c>
      <c r="R5" s="280"/>
      <c r="S5" s="281"/>
      <c r="T5" s="279" t="s">
        <v>50</v>
      </c>
      <c r="U5" s="280"/>
      <c r="V5" s="281"/>
      <c r="W5" s="279" t="s">
        <v>51</v>
      </c>
      <c r="X5" s="280"/>
      <c r="Y5" s="281"/>
      <c r="Z5" s="279" t="s">
        <v>52</v>
      </c>
      <c r="AA5" s="280"/>
      <c r="AB5" s="281"/>
      <c r="AC5" s="279" t="s">
        <v>53</v>
      </c>
      <c r="AD5" s="280"/>
      <c r="AE5" s="281"/>
      <c r="AF5" s="279" t="s">
        <v>54</v>
      </c>
      <c r="AG5" s="280"/>
      <c r="AH5" s="281"/>
      <c r="AI5" s="279" t="s">
        <v>55</v>
      </c>
      <c r="AJ5" s="280"/>
      <c r="AK5" s="282"/>
      <c r="AL5" s="283" t="s">
        <v>7</v>
      </c>
      <c r="AM5" s="284"/>
      <c r="AN5" s="285"/>
    </row>
    <row r="6" spans="1:40" ht="15">
      <c r="A6" s="278"/>
      <c r="B6" s="223" t="s">
        <v>48</v>
      </c>
      <c r="C6" s="224" t="s">
        <v>49</v>
      </c>
      <c r="D6" s="225" t="s">
        <v>6</v>
      </c>
      <c r="E6" s="223" t="s">
        <v>48</v>
      </c>
      <c r="F6" s="224" t="s">
        <v>49</v>
      </c>
      <c r="G6" s="225" t="s">
        <v>6</v>
      </c>
      <c r="H6" s="223" t="s">
        <v>48</v>
      </c>
      <c r="I6" s="224" t="s">
        <v>49</v>
      </c>
      <c r="J6" s="225" t="s">
        <v>6</v>
      </c>
      <c r="K6" s="223" t="s">
        <v>48</v>
      </c>
      <c r="L6" s="224" t="s">
        <v>49</v>
      </c>
      <c r="M6" s="225" t="s">
        <v>6</v>
      </c>
      <c r="N6" s="223" t="s">
        <v>48</v>
      </c>
      <c r="O6" s="224" t="s">
        <v>49</v>
      </c>
      <c r="P6" s="225" t="s">
        <v>6</v>
      </c>
      <c r="Q6" s="223" t="s">
        <v>48</v>
      </c>
      <c r="R6" s="224" t="s">
        <v>49</v>
      </c>
      <c r="S6" s="225" t="s">
        <v>6</v>
      </c>
      <c r="T6" s="223" t="s">
        <v>48</v>
      </c>
      <c r="U6" s="224" t="s">
        <v>49</v>
      </c>
      <c r="V6" s="225" t="s">
        <v>6</v>
      </c>
      <c r="W6" s="223" t="s">
        <v>48</v>
      </c>
      <c r="X6" s="224" t="s">
        <v>49</v>
      </c>
      <c r="Y6" s="225" t="s">
        <v>6</v>
      </c>
      <c r="Z6" s="223" t="s">
        <v>48</v>
      </c>
      <c r="AA6" s="224" t="s">
        <v>49</v>
      </c>
      <c r="AB6" s="225" t="s">
        <v>6</v>
      </c>
      <c r="AC6" s="223" t="s">
        <v>48</v>
      </c>
      <c r="AD6" s="224" t="s">
        <v>49</v>
      </c>
      <c r="AE6" s="225" t="s">
        <v>6</v>
      </c>
      <c r="AF6" s="223" t="s">
        <v>48</v>
      </c>
      <c r="AG6" s="224" t="s">
        <v>49</v>
      </c>
      <c r="AH6" s="225" t="s">
        <v>6</v>
      </c>
      <c r="AI6" s="223" t="s">
        <v>48</v>
      </c>
      <c r="AJ6" s="224" t="s">
        <v>49</v>
      </c>
      <c r="AK6" s="226" t="s">
        <v>6</v>
      </c>
      <c r="AL6" s="227" t="s">
        <v>48</v>
      </c>
      <c r="AM6" s="228" t="s">
        <v>49</v>
      </c>
      <c r="AN6" s="229" t="s">
        <v>6</v>
      </c>
    </row>
    <row r="7" spans="1:40" ht="15">
      <c r="A7" s="230" t="s">
        <v>11</v>
      </c>
      <c r="B7" s="231">
        <v>8853649.17</v>
      </c>
      <c r="C7" s="232">
        <v>1430444.13</v>
      </c>
      <c r="D7" s="233">
        <v>10284093.3</v>
      </c>
      <c r="E7" s="231">
        <v>7567428.63</v>
      </c>
      <c r="F7" s="232">
        <v>1466741.37</v>
      </c>
      <c r="G7" s="233">
        <v>9034170</v>
      </c>
      <c r="H7" s="231">
        <v>8604270.43</v>
      </c>
      <c r="I7" s="232">
        <v>1836286.71</v>
      </c>
      <c r="J7" s="233">
        <v>10440557.14</v>
      </c>
      <c r="K7" s="231">
        <v>10533242.44</v>
      </c>
      <c r="L7" s="232">
        <v>1712306</v>
      </c>
      <c r="M7" s="233">
        <v>12245548.44</v>
      </c>
      <c r="N7" s="231">
        <v>10901117.43</v>
      </c>
      <c r="O7" s="232">
        <v>1674939.73</v>
      </c>
      <c r="P7" s="233">
        <v>12576057.16</v>
      </c>
      <c r="Q7" s="231">
        <v>10475087.27</v>
      </c>
      <c r="R7" s="232">
        <v>1373284.5</v>
      </c>
      <c r="S7" s="233">
        <v>11848371.77</v>
      </c>
      <c r="T7" s="231">
        <v>8216904.13</v>
      </c>
      <c r="U7" s="232">
        <v>1603312</v>
      </c>
      <c r="V7" s="234">
        <f aca="true" t="shared" si="0" ref="V7:V12">T7+U7</f>
        <v>9820216.129999999</v>
      </c>
      <c r="W7" s="235">
        <v>7522411.7299999995</v>
      </c>
      <c r="X7" s="234">
        <v>1623375</v>
      </c>
      <c r="Y7" s="236">
        <f aca="true" t="shared" si="1" ref="Y7:Y12">W7+X7</f>
        <v>9145786.73</v>
      </c>
      <c r="Z7" s="237">
        <v>6964831.589999999</v>
      </c>
      <c r="AA7" s="234">
        <v>1521282</v>
      </c>
      <c r="AB7" s="225">
        <f aca="true" t="shared" si="2" ref="AB7:AB12">Z7+AA7</f>
        <v>8486113.59</v>
      </c>
      <c r="AC7" s="237">
        <v>8383124.719999999</v>
      </c>
      <c r="AD7" s="234">
        <v>1628712</v>
      </c>
      <c r="AE7" s="225">
        <f aca="true" t="shared" si="3" ref="AE7:AE12">AC7+AD7</f>
        <v>10011836.719999999</v>
      </c>
      <c r="AF7" s="237">
        <v>9991740.6</v>
      </c>
      <c r="AG7" s="234">
        <v>1644519</v>
      </c>
      <c r="AH7" s="225">
        <f aca="true" t="shared" si="4" ref="AH7:AH12">AF7+AG7</f>
        <v>11636259.6</v>
      </c>
      <c r="AI7" s="237">
        <v>11956049.82</v>
      </c>
      <c r="AJ7" s="234">
        <v>1606456</v>
      </c>
      <c r="AK7" s="226">
        <f aca="true" t="shared" si="5" ref="AK7:AK12">AI7+AJ7</f>
        <v>13562505.82</v>
      </c>
      <c r="AL7" s="237">
        <f aca="true" t="shared" si="6" ref="AL7:AM12">SUM(B7,E7,H7,K7,N7,Q7,T7,W7,Z7,AC7,AF7,AI7)</f>
        <v>109969857.96000001</v>
      </c>
      <c r="AM7" s="234">
        <f t="shared" si="6"/>
        <v>19121658.439999998</v>
      </c>
      <c r="AN7" s="236">
        <f aca="true" t="shared" si="7" ref="AN7:AN12">AL7+AM7</f>
        <v>129091516.4</v>
      </c>
    </row>
    <row r="8" spans="1:40" ht="15">
      <c r="A8" s="238" t="s">
        <v>12</v>
      </c>
      <c r="B8" s="237">
        <v>939665</v>
      </c>
      <c r="C8" s="234">
        <v>28427</v>
      </c>
      <c r="D8" s="236">
        <v>968092</v>
      </c>
      <c r="E8" s="237">
        <v>963483.42</v>
      </c>
      <c r="F8" s="234">
        <v>19363</v>
      </c>
      <c r="G8" s="236">
        <v>982846.42</v>
      </c>
      <c r="H8" s="237">
        <v>896466</v>
      </c>
      <c r="I8" s="234">
        <v>15252</v>
      </c>
      <c r="J8" s="236">
        <v>911718</v>
      </c>
      <c r="K8" s="237">
        <v>1311754</v>
      </c>
      <c r="L8" s="234">
        <v>17683</v>
      </c>
      <c r="M8" s="236">
        <v>1329437</v>
      </c>
      <c r="N8" s="237">
        <v>682173</v>
      </c>
      <c r="O8" s="234">
        <v>42952</v>
      </c>
      <c r="P8" s="236">
        <v>725125</v>
      </c>
      <c r="Q8" s="237">
        <v>410265</v>
      </c>
      <c r="R8" s="234">
        <v>9969</v>
      </c>
      <c r="S8" s="236">
        <v>420234</v>
      </c>
      <c r="T8" s="237">
        <v>713979</v>
      </c>
      <c r="U8" s="234">
        <v>60540</v>
      </c>
      <c r="V8" s="234">
        <f t="shared" si="0"/>
        <v>774519</v>
      </c>
      <c r="W8" s="239">
        <v>682034</v>
      </c>
      <c r="X8" s="234">
        <v>57403</v>
      </c>
      <c r="Y8" s="236">
        <f t="shared" si="1"/>
        <v>739437</v>
      </c>
      <c r="Z8" s="237">
        <v>765328</v>
      </c>
      <c r="AA8" s="234">
        <v>43745</v>
      </c>
      <c r="AB8" s="225">
        <f t="shared" si="2"/>
        <v>809073</v>
      </c>
      <c r="AC8" s="237">
        <v>1098875</v>
      </c>
      <c r="AD8" s="234">
        <v>38637</v>
      </c>
      <c r="AE8" s="225">
        <f t="shared" si="3"/>
        <v>1137512</v>
      </c>
      <c r="AF8" s="237">
        <v>774518</v>
      </c>
      <c r="AG8" s="234">
        <v>27288</v>
      </c>
      <c r="AH8" s="225">
        <f t="shared" si="4"/>
        <v>801806</v>
      </c>
      <c r="AI8" s="237">
        <v>740689</v>
      </c>
      <c r="AJ8" s="234">
        <v>34750</v>
      </c>
      <c r="AK8" s="226">
        <f t="shared" si="5"/>
        <v>775439</v>
      </c>
      <c r="AL8" s="237">
        <f t="shared" si="6"/>
        <v>9979229.42</v>
      </c>
      <c r="AM8" s="234">
        <f t="shared" si="6"/>
        <v>396009</v>
      </c>
      <c r="AN8" s="236">
        <f t="shared" si="7"/>
        <v>10375238.42</v>
      </c>
    </row>
    <row r="9" spans="1:40" ht="15">
      <c r="A9" s="238" t="s">
        <v>62</v>
      </c>
      <c r="B9" s="237">
        <v>401465.5</v>
      </c>
      <c r="C9" s="234">
        <v>11235</v>
      </c>
      <c r="D9" s="236">
        <v>412700.5</v>
      </c>
      <c r="E9" s="237">
        <v>304135.7</v>
      </c>
      <c r="F9" s="234">
        <v>50569</v>
      </c>
      <c r="G9" s="236">
        <v>354704.7</v>
      </c>
      <c r="H9" s="237">
        <v>494183</v>
      </c>
      <c r="I9" s="234">
        <v>63408</v>
      </c>
      <c r="J9" s="236">
        <v>557591</v>
      </c>
      <c r="K9" s="237">
        <v>714501.59</v>
      </c>
      <c r="L9" s="234">
        <v>29418</v>
      </c>
      <c r="M9" s="236">
        <v>743919.59</v>
      </c>
      <c r="N9" s="237">
        <v>310879</v>
      </c>
      <c r="O9" s="234">
        <v>802595.28</v>
      </c>
      <c r="P9" s="236">
        <v>1113474.28</v>
      </c>
      <c r="Q9" s="237">
        <v>594868.04</v>
      </c>
      <c r="R9" s="234">
        <v>105386</v>
      </c>
      <c r="S9" s="236">
        <v>700254.04</v>
      </c>
      <c r="T9" s="237">
        <v>791500.9</v>
      </c>
      <c r="U9" s="234">
        <v>113567</v>
      </c>
      <c r="V9" s="234">
        <f t="shared" si="0"/>
        <v>905067.9</v>
      </c>
      <c r="W9" s="239">
        <v>683299</v>
      </c>
      <c r="X9" s="234">
        <v>27921</v>
      </c>
      <c r="Y9" s="236">
        <f t="shared" si="1"/>
        <v>711220</v>
      </c>
      <c r="Z9" s="237">
        <v>726106.5</v>
      </c>
      <c r="AA9" s="234">
        <v>32472</v>
      </c>
      <c r="AB9" s="225">
        <f t="shared" si="2"/>
        <v>758578.5</v>
      </c>
      <c r="AC9" s="237">
        <v>781514.5</v>
      </c>
      <c r="AD9" s="234">
        <v>62646</v>
      </c>
      <c r="AE9" s="225">
        <f t="shared" si="3"/>
        <v>844160.5</v>
      </c>
      <c r="AF9" s="237">
        <v>994143</v>
      </c>
      <c r="AG9" s="234">
        <v>48736</v>
      </c>
      <c r="AH9" s="225">
        <f t="shared" si="4"/>
        <v>1042879</v>
      </c>
      <c r="AI9" s="237">
        <v>838115</v>
      </c>
      <c r="AJ9" s="234">
        <v>35407</v>
      </c>
      <c r="AK9" s="226">
        <f t="shared" si="5"/>
        <v>873522</v>
      </c>
      <c r="AL9" s="237">
        <f t="shared" si="6"/>
        <v>7634711.73</v>
      </c>
      <c r="AM9" s="234">
        <f t="shared" si="6"/>
        <v>1383360.28</v>
      </c>
      <c r="AN9" s="236">
        <f t="shared" si="7"/>
        <v>9018072.01</v>
      </c>
    </row>
    <row r="10" spans="1:40" ht="15">
      <c r="A10" s="238" t="s">
        <v>13</v>
      </c>
      <c r="B10" s="237">
        <v>698233.1</v>
      </c>
      <c r="C10" s="234">
        <v>303962</v>
      </c>
      <c r="D10" s="236">
        <v>1002195.1</v>
      </c>
      <c r="E10" s="237">
        <v>588555.8</v>
      </c>
      <c r="F10" s="234">
        <v>301909.2</v>
      </c>
      <c r="G10" s="236">
        <v>890465</v>
      </c>
      <c r="H10" s="237">
        <v>640408.9</v>
      </c>
      <c r="I10" s="234">
        <v>418984.2</v>
      </c>
      <c r="J10" s="236">
        <v>1059393.1</v>
      </c>
      <c r="K10" s="237">
        <v>1050643.1</v>
      </c>
      <c r="L10" s="234">
        <v>320085.5</v>
      </c>
      <c r="M10" s="236">
        <v>1370728.6</v>
      </c>
      <c r="N10" s="237">
        <v>1231224.8</v>
      </c>
      <c r="O10" s="234">
        <v>423653.2</v>
      </c>
      <c r="P10" s="236">
        <v>1654878</v>
      </c>
      <c r="Q10" s="237">
        <v>693871.7</v>
      </c>
      <c r="R10" s="234">
        <v>428990</v>
      </c>
      <c r="S10" s="236">
        <v>1122861.7</v>
      </c>
      <c r="T10" s="237">
        <v>1037152.4</v>
      </c>
      <c r="U10" s="234">
        <v>367454.19999999995</v>
      </c>
      <c r="V10" s="234">
        <f t="shared" si="0"/>
        <v>1404606.6</v>
      </c>
      <c r="W10" s="239">
        <v>682228.1</v>
      </c>
      <c r="X10" s="234">
        <v>262756</v>
      </c>
      <c r="Y10" s="236">
        <f t="shared" si="1"/>
        <v>944984.1</v>
      </c>
      <c r="Z10" s="237">
        <v>939845</v>
      </c>
      <c r="AA10" s="234">
        <v>106934.50000000001</v>
      </c>
      <c r="AB10" s="225">
        <f t="shared" si="2"/>
        <v>1046779.5</v>
      </c>
      <c r="AC10" s="237">
        <v>1063466.5</v>
      </c>
      <c r="AD10" s="234">
        <v>246976.30000000002</v>
      </c>
      <c r="AE10" s="225">
        <f t="shared" si="3"/>
        <v>1310442.8</v>
      </c>
      <c r="AF10" s="237">
        <v>1335009.5</v>
      </c>
      <c r="AG10" s="234">
        <v>303361.5</v>
      </c>
      <c r="AH10" s="225">
        <f t="shared" si="4"/>
        <v>1638371</v>
      </c>
      <c r="AI10" s="237">
        <v>1331189.1</v>
      </c>
      <c r="AJ10" s="234">
        <v>335493</v>
      </c>
      <c r="AK10" s="226">
        <f t="shared" si="5"/>
        <v>1666682.1</v>
      </c>
      <c r="AL10" s="237">
        <f t="shared" si="6"/>
        <v>11291828</v>
      </c>
      <c r="AM10" s="234">
        <f t="shared" si="6"/>
        <v>3820559.5999999996</v>
      </c>
      <c r="AN10" s="236">
        <f t="shared" si="7"/>
        <v>15112387.6</v>
      </c>
    </row>
    <row r="11" spans="1:40" ht="15">
      <c r="A11" s="238" t="s">
        <v>24</v>
      </c>
      <c r="B11" s="237">
        <v>2865</v>
      </c>
      <c r="C11" s="234">
        <v>42598</v>
      </c>
      <c r="D11" s="236">
        <v>45463</v>
      </c>
      <c r="E11" s="237">
        <v>15047</v>
      </c>
      <c r="F11" s="234">
        <v>22848</v>
      </c>
      <c r="G11" s="236">
        <v>37895</v>
      </c>
      <c r="H11" s="237">
        <v>4485</v>
      </c>
      <c r="I11" s="234">
        <v>60856</v>
      </c>
      <c r="J11" s="236">
        <v>65341</v>
      </c>
      <c r="K11" s="237">
        <v>1054</v>
      </c>
      <c r="L11" s="234">
        <v>60571</v>
      </c>
      <c r="M11" s="236">
        <v>61625</v>
      </c>
      <c r="N11" s="237">
        <v>3311</v>
      </c>
      <c r="O11" s="234">
        <v>64040</v>
      </c>
      <c r="P11" s="236">
        <v>67351</v>
      </c>
      <c r="Q11" s="237">
        <v>43583</v>
      </c>
      <c r="R11" s="234">
        <v>62483</v>
      </c>
      <c r="S11" s="236">
        <v>106066</v>
      </c>
      <c r="T11" s="237">
        <v>137475</v>
      </c>
      <c r="U11" s="234">
        <v>32861</v>
      </c>
      <c r="V11" s="234">
        <f t="shared" si="0"/>
        <v>170336</v>
      </c>
      <c r="W11" s="239">
        <v>47626</v>
      </c>
      <c r="X11" s="234">
        <v>12603</v>
      </c>
      <c r="Y11" s="236">
        <f t="shared" si="1"/>
        <v>60229</v>
      </c>
      <c r="Z11" s="237">
        <v>97547</v>
      </c>
      <c r="AA11" s="234">
        <v>28328</v>
      </c>
      <c r="AB11" s="225">
        <f t="shared" si="2"/>
        <v>125875</v>
      </c>
      <c r="AC11" s="237">
        <v>98781</v>
      </c>
      <c r="AD11" s="234">
        <v>4566</v>
      </c>
      <c r="AE11" s="225">
        <f t="shared" si="3"/>
        <v>103347</v>
      </c>
      <c r="AF11" s="237">
        <v>4624</v>
      </c>
      <c r="AG11" s="234">
        <v>11405</v>
      </c>
      <c r="AH11" s="225">
        <f t="shared" si="4"/>
        <v>16029</v>
      </c>
      <c r="AI11" s="237">
        <v>2906</v>
      </c>
      <c r="AJ11" s="234">
        <v>478722</v>
      </c>
      <c r="AK11" s="226">
        <f t="shared" si="5"/>
        <v>481628</v>
      </c>
      <c r="AL11" s="237">
        <f t="shared" si="6"/>
        <v>459304</v>
      </c>
      <c r="AM11" s="234">
        <f t="shared" si="6"/>
        <v>881881</v>
      </c>
      <c r="AN11" s="236">
        <f t="shared" si="7"/>
        <v>1341185</v>
      </c>
    </row>
    <row r="12" spans="1:40" ht="15.75" thickBot="1">
      <c r="A12" s="226" t="s">
        <v>7</v>
      </c>
      <c r="B12" s="240">
        <v>10895877.77</v>
      </c>
      <c r="C12" s="241">
        <v>1816666.13</v>
      </c>
      <c r="D12" s="242">
        <v>12712543.899999999</v>
      </c>
      <c r="E12" s="240">
        <v>9438650.55</v>
      </c>
      <c r="F12" s="241">
        <v>1861430.57</v>
      </c>
      <c r="G12" s="242">
        <v>11300081.120000001</v>
      </c>
      <c r="H12" s="240">
        <v>10639813.33</v>
      </c>
      <c r="I12" s="241">
        <v>2394786.91</v>
      </c>
      <c r="J12" s="242">
        <v>13034600.24</v>
      </c>
      <c r="K12" s="240">
        <v>13611195.129999999</v>
      </c>
      <c r="L12" s="241">
        <v>2140063.5</v>
      </c>
      <c r="M12" s="242">
        <v>15751258.629999999</v>
      </c>
      <c r="N12" s="240">
        <v>13128705.23</v>
      </c>
      <c r="O12" s="241">
        <v>3008180.21</v>
      </c>
      <c r="P12" s="242">
        <v>16136885.440000001</v>
      </c>
      <c r="Q12" s="240">
        <v>12217675.009999998</v>
      </c>
      <c r="R12" s="241">
        <v>1980112.5</v>
      </c>
      <c r="S12" s="242">
        <v>14197787.509999998</v>
      </c>
      <c r="T12" s="240">
        <v>10897011.43</v>
      </c>
      <c r="U12" s="241">
        <v>2177734.2</v>
      </c>
      <c r="V12" s="243">
        <f t="shared" si="0"/>
        <v>13074745.629999999</v>
      </c>
      <c r="W12" s="240">
        <v>9617598.83</v>
      </c>
      <c r="X12" s="241">
        <v>1984058</v>
      </c>
      <c r="Y12" s="242">
        <f t="shared" si="1"/>
        <v>11601656.83</v>
      </c>
      <c r="Z12" s="240">
        <v>9493658.09</v>
      </c>
      <c r="AA12" s="241">
        <v>1732761.5</v>
      </c>
      <c r="AB12" s="242">
        <f t="shared" si="2"/>
        <v>11226419.59</v>
      </c>
      <c r="AC12" s="240">
        <v>11425761.719999999</v>
      </c>
      <c r="AD12" s="241">
        <v>1981537.3</v>
      </c>
      <c r="AE12" s="242">
        <f t="shared" si="3"/>
        <v>13407299.02</v>
      </c>
      <c r="AF12" s="240">
        <v>13100035.1</v>
      </c>
      <c r="AG12" s="241">
        <v>2035309.5</v>
      </c>
      <c r="AH12" s="242">
        <f t="shared" si="4"/>
        <v>15135344.6</v>
      </c>
      <c r="AI12" s="240">
        <v>14868948.92</v>
      </c>
      <c r="AJ12" s="241">
        <v>2490828</v>
      </c>
      <c r="AK12" s="244">
        <f t="shared" si="5"/>
        <v>17359776.92</v>
      </c>
      <c r="AL12" s="245">
        <f t="shared" si="6"/>
        <v>139334931.11</v>
      </c>
      <c r="AM12" s="246">
        <f t="shared" si="6"/>
        <v>25603468.32</v>
      </c>
      <c r="AN12" s="247">
        <f t="shared" si="7"/>
        <v>164938399.43</v>
      </c>
    </row>
  </sheetData>
  <sheetProtection/>
  <mergeCells count="15">
    <mergeCell ref="N5:P5"/>
    <mergeCell ref="AI5:AK5"/>
    <mergeCell ref="AL5:AN5"/>
    <mergeCell ref="Q5:S5"/>
    <mergeCell ref="T5:V5"/>
    <mergeCell ref="W5:Y5"/>
    <mergeCell ref="Z5:AB5"/>
    <mergeCell ref="AC5:AE5"/>
    <mergeCell ref="AF5:AH5"/>
    <mergeCell ref="D3:M4"/>
    <mergeCell ref="A5:A6"/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N14"/>
  <sheetViews>
    <sheetView zoomScale="90" zoomScaleNormal="90" zoomScalePageLayoutView="0" workbookViewId="0" topLeftCell="A1">
      <selection activeCell="G14" sqref="G14"/>
    </sheetView>
  </sheetViews>
  <sheetFormatPr defaultColWidth="19.00390625" defaultRowHeight="15"/>
  <cols>
    <col min="1" max="1" width="19.00390625" style="0" customWidth="1"/>
    <col min="2" max="37" width="14.140625" style="0" customWidth="1"/>
    <col min="38" max="40" width="15.57421875" style="0" customWidth="1"/>
  </cols>
  <sheetData>
    <row r="2" ht="15.75" thickBot="1"/>
    <row r="3" spans="2:40" ht="15" customHeight="1">
      <c r="B3" s="222"/>
      <c r="C3" s="222"/>
      <c r="D3" s="272" t="s">
        <v>65</v>
      </c>
      <c r="E3" s="273"/>
      <c r="F3" s="273"/>
      <c r="G3" s="273"/>
      <c r="H3" s="273"/>
      <c r="I3" s="273"/>
      <c r="J3" s="273"/>
      <c r="K3" s="273"/>
      <c r="L3" s="273"/>
      <c r="M3" s="274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</row>
    <row r="4" spans="2:40" ht="15.75" customHeight="1" thickBot="1">
      <c r="B4" s="222"/>
      <c r="C4" s="222"/>
      <c r="D4" s="275"/>
      <c r="E4" s="276"/>
      <c r="F4" s="276"/>
      <c r="G4" s="276"/>
      <c r="H4" s="276"/>
      <c r="I4" s="276"/>
      <c r="J4" s="276"/>
      <c r="K4" s="276"/>
      <c r="L4" s="276"/>
      <c r="M4" s="277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40" ht="15">
      <c r="A5" s="248"/>
      <c r="B5" s="286" t="s">
        <v>43</v>
      </c>
      <c r="C5" s="286"/>
      <c r="D5" s="286"/>
      <c r="E5" s="286" t="s">
        <v>44</v>
      </c>
      <c r="F5" s="286"/>
      <c r="G5" s="286"/>
      <c r="H5" s="286" t="s">
        <v>45</v>
      </c>
      <c r="I5" s="286"/>
      <c r="J5" s="286"/>
      <c r="K5" s="286" t="s">
        <v>46</v>
      </c>
      <c r="L5" s="286"/>
      <c r="M5" s="286"/>
      <c r="N5" s="286" t="s">
        <v>4</v>
      </c>
      <c r="O5" s="286"/>
      <c r="P5" s="286"/>
      <c r="Q5" s="286" t="s">
        <v>47</v>
      </c>
      <c r="R5" s="286"/>
      <c r="S5" s="286"/>
      <c r="T5" s="286" t="s">
        <v>50</v>
      </c>
      <c r="U5" s="286"/>
      <c r="V5" s="286"/>
      <c r="W5" s="286" t="s">
        <v>51</v>
      </c>
      <c r="X5" s="286"/>
      <c r="Y5" s="286"/>
      <c r="Z5" s="286" t="s">
        <v>52</v>
      </c>
      <c r="AA5" s="286"/>
      <c r="AB5" s="286"/>
      <c r="AC5" s="286" t="s">
        <v>53</v>
      </c>
      <c r="AD5" s="286"/>
      <c r="AE5" s="286"/>
      <c r="AF5" s="286" t="s">
        <v>54</v>
      </c>
      <c r="AG5" s="286"/>
      <c r="AH5" s="287"/>
      <c r="AI5" s="279" t="s">
        <v>55</v>
      </c>
      <c r="AJ5" s="280"/>
      <c r="AK5" s="281"/>
      <c r="AL5" s="279" t="s">
        <v>7</v>
      </c>
      <c r="AM5" s="280"/>
      <c r="AN5" s="281"/>
    </row>
    <row r="6" spans="1:40" ht="15">
      <c r="A6" s="248" t="s">
        <v>42</v>
      </c>
      <c r="B6" s="224" t="s">
        <v>48</v>
      </c>
      <c r="C6" s="224" t="s">
        <v>49</v>
      </c>
      <c r="D6" s="224" t="s">
        <v>6</v>
      </c>
      <c r="E6" s="224" t="s">
        <v>48</v>
      </c>
      <c r="F6" s="224" t="s">
        <v>49</v>
      </c>
      <c r="G6" s="224" t="s">
        <v>6</v>
      </c>
      <c r="H6" s="224" t="s">
        <v>48</v>
      </c>
      <c r="I6" s="224" t="s">
        <v>49</v>
      </c>
      <c r="J6" s="224" t="s">
        <v>6</v>
      </c>
      <c r="K6" s="224" t="s">
        <v>48</v>
      </c>
      <c r="L6" s="224" t="s">
        <v>49</v>
      </c>
      <c r="M6" s="224" t="s">
        <v>6</v>
      </c>
      <c r="N6" s="224" t="s">
        <v>48</v>
      </c>
      <c r="O6" s="224" t="s">
        <v>49</v>
      </c>
      <c r="P6" s="224" t="s">
        <v>6</v>
      </c>
      <c r="Q6" s="224" t="s">
        <v>48</v>
      </c>
      <c r="R6" s="224" t="s">
        <v>49</v>
      </c>
      <c r="S6" s="224" t="s">
        <v>6</v>
      </c>
      <c r="T6" s="224" t="s">
        <v>48</v>
      </c>
      <c r="U6" s="224" t="s">
        <v>49</v>
      </c>
      <c r="V6" s="224" t="s">
        <v>6</v>
      </c>
      <c r="W6" s="224" t="s">
        <v>48</v>
      </c>
      <c r="X6" s="224" t="s">
        <v>49</v>
      </c>
      <c r="Y6" s="224" t="s">
        <v>6</v>
      </c>
      <c r="Z6" s="224" t="s">
        <v>48</v>
      </c>
      <c r="AA6" s="224" t="s">
        <v>49</v>
      </c>
      <c r="AB6" s="224" t="s">
        <v>6</v>
      </c>
      <c r="AC6" s="224" t="s">
        <v>48</v>
      </c>
      <c r="AD6" s="224" t="s">
        <v>49</v>
      </c>
      <c r="AE6" s="224" t="s">
        <v>6</v>
      </c>
      <c r="AF6" s="224" t="s">
        <v>48</v>
      </c>
      <c r="AG6" s="224" t="s">
        <v>49</v>
      </c>
      <c r="AH6" s="226" t="s">
        <v>6</v>
      </c>
      <c r="AI6" s="223" t="s">
        <v>48</v>
      </c>
      <c r="AJ6" s="224" t="s">
        <v>49</v>
      </c>
      <c r="AK6" s="225" t="s">
        <v>6</v>
      </c>
      <c r="AL6" s="227" t="s">
        <v>48</v>
      </c>
      <c r="AM6" s="228" t="s">
        <v>49</v>
      </c>
      <c r="AN6" s="229" t="s">
        <v>6</v>
      </c>
    </row>
    <row r="7" spans="1:40" ht="15">
      <c r="A7" s="248" t="s">
        <v>64</v>
      </c>
      <c r="B7" s="234">
        <v>458733</v>
      </c>
      <c r="C7" s="234">
        <v>2902373</v>
      </c>
      <c r="D7" s="234">
        <f>B7+C7</f>
        <v>3361106</v>
      </c>
      <c r="E7" s="234">
        <v>367194</v>
      </c>
      <c r="F7" s="234">
        <v>1992925</v>
      </c>
      <c r="G7" s="234">
        <f>E7+F7</f>
        <v>2360119</v>
      </c>
      <c r="H7" s="234">
        <v>36407.05</v>
      </c>
      <c r="I7" s="234">
        <v>2551007.05</v>
      </c>
      <c r="J7" s="234">
        <f>H7+I7</f>
        <v>2587414.0999999996</v>
      </c>
      <c r="K7" s="234">
        <v>491183</v>
      </c>
      <c r="L7" s="234">
        <v>4056416.11</v>
      </c>
      <c r="M7" s="234">
        <f>K7+L7</f>
        <v>4547599.109999999</v>
      </c>
      <c r="N7" s="234">
        <v>512964</v>
      </c>
      <c r="O7" s="234">
        <v>3165168.5</v>
      </c>
      <c r="P7" s="234">
        <f>N7+O7</f>
        <v>3678132.5</v>
      </c>
      <c r="Q7" s="234">
        <v>325654</v>
      </c>
      <c r="R7" s="234">
        <v>2949981</v>
      </c>
      <c r="S7" s="234">
        <f>Q7+R7</f>
        <v>3275635</v>
      </c>
      <c r="T7" s="234">
        <v>4131448.41</v>
      </c>
      <c r="U7" s="234">
        <v>364952</v>
      </c>
      <c r="V7" s="234">
        <f>T7+U7</f>
        <v>4496400.41</v>
      </c>
      <c r="W7" s="234">
        <v>3947584.49</v>
      </c>
      <c r="X7" s="234">
        <v>276251</v>
      </c>
      <c r="Y7" s="224">
        <f>W7+X7</f>
        <v>4223835.49</v>
      </c>
      <c r="Z7" s="234">
        <v>3824390.01</v>
      </c>
      <c r="AA7" s="234">
        <v>288556</v>
      </c>
      <c r="AB7" s="224">
        <f>Z7+AA7</f>
        <v>4112946.01</v>
      </c>
      <c r="AC7" s="234">
        <v>4185731.21</v>
      </c>
      <c r="AD7" s="234">
        <v>310613</v>
      </c>
      <c r="AE7" s="224">
        <f>AC7+AD7</f>
        <v>4496344.21</v>
      </c>
      <c r="AF7" s="234">
        <v>5290216</v>
      </c>
      <c r="AG7" s="234">
        <v>312857</v>
      </c>
      <c r="AH7" s="238">
        <f>AF7+AG7</f>
        <v>5603073</v>
      </c>
      <c r="AI7" s="237">
        <v>3958444</v>
      </c>
      <c r="AJ7" s="234">
        <v>316479</v>
      </c>
      <c r="AK7" s="236">
        <f>AI7+AJ7</f>
        <v>4274923</v>
      </c>
      <c r="AL7" s="223">
        <f>SUM(B7,E7,H7,K7,N7,Q7,T7,W7,Z7,AC7,AF7,AI7)</f>
        <v>27529949.169999998</v>
      </c>
      <c r="AM7" s="224">
        <f>SUM(C7,F7,I7,L7,O7,R7,U7,X7,AA7,AD7,AG7,AJ7)</f>
        <v>19487578.66</v>
      </c>
      <c r="AN7" s="225">
        <f>AL7+AM7</f>
        <v>47017527.83</v>
      </c>
    </row>
    <row r="8" spans="1:40" ht="15">
      <c r="A8" s="248" t="s">
        <v>12</v>
      </c>
      <c r="B8" s="234">
        <v>230356</v>
      </c>
      <c r="C8" s="234">
        <v>10961</v>
      </c>
      <c r="D8" s="234">
        <f>B8+C8</f>
        <v>241317</v>
      </c>
      <c r="E8" s="234">
        <v>439</v>
      </c>
      <c r="F8" s="234">
        <v>4034</v>
      </c>
      <c r="G8" s="234">
        <f>E8+F8</f>
        <v>4473</v>
      </c>
      <c r="H8" s="234">
        <v>4791</v>
      </c>
      <c r="I8" s="234">
        <v>1271</v>
      </c>
      <c r="J8" s="234">
        <f>H8+I8</f>
        <v>6062</v>
      </c>
      <c r="K8" s="234">
        <v>4711</v>
      </c>
      <c r="L8" s="234">
        <v>695</v>
      </c>
      <c r="M8" s="234">
        <f>K8+L8</f>
        <v>5406</v>
      </c>
      <c r="N8" s="234">
        <v>5764</v>
      </c>
      <c r="O8" s="234">
        <v>1021</v>
      </c>
      <c r="P8" s="234">
        <f>N8+O8</f>
        <v>6785</v>
      </c>
      <c r="Q8" s="234">
        <v>4908</v>
      </c>
      <c r="R8" s="234">
        <v>72</v>
      </c>
      <c r="S8" s="234">
        <f aca="true" t="shared" si="0" ref="S8:U11">Q8+R8</f>
        <v>4980</v>
      </c>
      <c r="T8" s="234">
        <v>4257.1</v>
      </c>
      <c r="U8" s="234">
        <v>1166</v>
      </c>
      <c r="V8" s="234">
        <f aca="true" t="shared" si="1" ref="V8:X11">T8+U8</f>
        <v>5423.1</v>
      </c>
      <c r="W8" s="234">
        <v>4167</v>
      </c>
      <c r="X8" s="234">
        <v>1123</v>
      </c>
      <c r="Y8" s="224">
        <f aca="true" t="shared" si="2" ref="Y8:AA10">W8+X8</f>
        <v>5290</v>
      </c>
      <c r="Z8" s="234">
        <v>4257.1</v>
      </c>
      <c r="AA8" s="234">
        <v>1123</v>
      </c>
      <c r="AB8" s="224">
        <f aca="true" t="shared" si="3" ref="AB8:AD11">Z8+AA8</f>
        <v>5380.1</v>
      </c>
      <c r="AC8" s="234">
        <v>4360</v>
      </c>
      <c r="AD8" s="234">
        <v>888.1</v>
      </c>
      <c r="AE8" s="224">
        <f aca="true" t="shared" si="4" ref="AE8:AG11">AC8+AD8</f>
        <v>5248.1</v>
      </c>
      <c r="AF8" s="234">
        <v>4728</v>
      </c>
      <c r="AG8" s="234">
        <v>942</v>
      </c>
      <c r="AH8" s="238">
        <f aca="true" t="shared" si="5" ref="AH8:AJ11">AF8+AG8</f>
        <v>5670</v>
      </c>
      <c r="AI8" s="237">
        <v>3818</v>
      </c>
      <c r="AJ8" s="234">
        <v>1138</v>
      </c>
      <c r="AK8" s="236">
        <f>AI8+AJ8</f>
        <v>4956</v>
      </c>
      <c r="AL8" s="223">
        <f aca="true" t="shared" si="6" ref="AL8:AM11">SUM(B8,E8,H8,K8,N8,Q8,T8,W8,Z8,AC8,AF8,AI8)</f>
        <v>276556.2</v>
      </c>
      <c r="AM8" s="224">
        <f t="shared" si="6"/>
        <v>24434.1</v>
      </c>
      <c r="AN8" s="225">
        <f>AL8+AM8</f>
        <v>300990.3</v>
      </c>
    </row>
    <row r="9" spans="1:40" ht="15">
      <c r="A9" s="248" t="s">
        <v>14</v>
      </c>
      <c r="B9" s="234">
        <v>0</v>
      </c>
      <c r="C9" s="234">
        <v>0</v>
      </c>
      <c r="D9" s="234">
        <f>B9+C9</f>
        <v>0</v>
      </c>
      <c r="E9" s="234">
        <v>0</v>
      </c>
      <c r="F9" s="234">
        <v>0</v>
      </c>
      <c r="G9" s="234">
        <f>E9+F9</f>
        <v>0</v>
      </c>
      <c r="H9" s="234">
        <v>0</v>
      </c>
      <c r="I9" s="234">
        <v>0</v>
      </c>
      <c r="J9" s="234">
        <f>H9+I9</f>
        <v>0</v>
      </c>
      <c r="K9" s="234">
        <v>0</v>
      </c>
      <c r="L9" s="234">
        <v>0</v>
      </c>
      <c r="M9" s="234">
        <f>K9+L9</f>
        <v>0</v>
      </c>
      <c r="N9" s="234">
        <v>0</v>
      </c>
      <c r="O9" s="234">
        <v>0</v>
      </c>
      <c r="P9" s="234">
        <f>N9+O9</f>
        <v>0</v>
      </c>
      <c r="Q9" s="234">
        <v>0</v>
      </c>
      <c r="R9" s="234">
        <v>0</v>
      </c>
      <c r="S9" s="234">
        <f t="shared" si="0"/>
        <v>0</v>
      </c>
      <c r="T9" s="234">
        <f t="shared" si="0"/>
        <v>0</v>
      </c>
      <c r="U9" s="234">
        <f t="shared" si="0"/>
        <v>0</v>
      </c>
      <c r="V9" s="234">
        <f t="shared" si="1"/>
        <v>0</v>
      </c>
      <c r="W9" s="234">
        <f t="shared" si="1"/>
        <v>0</v>
      </c>
      <c r="X9" s="234">
        <f t="shared" si="1"/>
        <v>0</v>
      </c>
      <c r="Y9" s="224">
        <f t="shared" si="2"/>
        <v>0</v>
      </c>
      <c r="Z9" s="234">
        <f t="shared" si="2"/>
        <v>0</v>
      </c>
      <c r="AA9" s="234">
        <f t="shared" si="2"/>
        <v>0</v>
      </c>
      <c r="AB9" s="224">
        <f t="shared" si="3"/>
        <v>0</v>
      </c>
      <c r="AC9" s="234">
        <f t="shared" si="3"/>
        <v>0</v>
      </c>
      <c r="AD9" s="234">
        <f t="shared" si="3"/>
        <v>0</v>
      </c>
      <c r="AE9" s="224">
        <f t="shared" si="4"/>
        <v>0</v>
      </c>
      <c r="AF9" s="234">
        <f t="shared" si="4"/>
        <v>0</v>
      </c>
      <c r="AG9" s="234">
        <f t="shared" si="4"/>
        <v>0</v>
      </c>
      <c r="AH9" s="238">
        <f t="shared" si="5"/>
        <v>0</v>
      </c>
      <c r="AI9" s="237">
        <f t="shared" si="5"/>
        <v>0</v>
      </c>
      <c r="AJ9" s="234">
        <f t="shared" si="5"/>
        <v>0</v>
      </c>
      <c r="AK9" s="236">
        <f>AI9+AJ9</f>
        <v>0</v>
      </c>
      <c r="AL9" s="223">
        <f t="shared" si="6"/>
        <v>0</v>
      </c>
      <c r="AM9" s="224">
        <f t="shared" si="6"/>
        <v>0</v>
      </c>
      <c r="AN9" s="225">
        <f>AL9+AM9</f>
        <v>0</v>
      </c>
    </row>
    <row r="10" spans="1:40" ht="15">
      <c r="A10" s="248" t="s">
        <v>13</v>
      </c>
      <c r="B10" s="234">
        <v>0</v>
      </c>
      <c r="C10" s="234">
        <v>0</v>
      </c>
      <c r="D10" s="234">
        <f>B10+C10</f>
        <v>0</v>
      </c>
      <c r="E10" s="234">
        <v>0</v>
      </c>
      <c r="F10" s="234">
        <v>0</v>
      </c>
      <c r="G10" s="234">
        <f>E10+F10</f>
        <v>0</v>
      </c>
      <c r="H10" s="234">
        <v>0</v>
      </c>
      <c r="I10" s="234">
        <v>0</v>
      </c>
      <c r="J10" s="234">
        <f>H10+I10</f>
        <v>0</v>
      </c>
      <c r="K10" s="234">
        <v>0</v>
      </c>
      <c r="L10" s="234">
        <v>0</v>
      </c>
      <c r="M10" s="234">
        <f>K10+L10</f>
        <v>0</v>
      </c>
      <c r="N10" s="234">
        <v>0</v>
      </c>
      <c r="O10" s="234">
        <v>0</v>
      </c>
      <c r="P10" s="234">
        <f>N10+O10</f>
        <v>0</v>
      </c>
      <c r="Q10" s="234">
        <v>0</v>
      </c>
      <c r="R10" s="234">
        <v>0</v>
      </c>
      <c r="S10" s="234">
        <f t="shared" si="0"/>
        <v>0</v>
      </c>
      <c r="T10" s="234">
        <f t="shared" si="0"/>
        <v>0</v>
      </c>
      <c r="U10" s="234">
        <f t="shared" si="0"/>
        <v>0</v>
      </c>
      <c r="V10" s="234">
        <f t="shared" si="1"/>
        <v>0</v>
      </c>
      <c r="W10" s="234">
        <f t="shared" si="1"/>
        <v>0</v>
      </c>
      <c r="X10" s="234">
        <f t="shared" si="1"/>
        <v>0</v>
      </c>
      <c r="Y10" s="224">
        <f t="shared" si="2"/>
        <v>0</v>
      </c>
      <c r="Z10" s="234">
        <f t="shared" si="2"/>
        <v>0</v>
      </c>
      <c r="AA10" s="234">
        <f t="shared" si="2"/>
        <v>0</v>
      </c>
      <c r="AB10" s="224">
        <f t="shared" si="3"/>
        <v>0</v>
      </c>
      <c r="AC10" s="234">
        <f t="shared" si="3"/>
        <v>0</v>
      </c>
      <c r="AD10" s="234">
        <f t="shared" si="3"/>
        <v>0</v>
      </c>
      <c r="AE10" s="224">
        <f t="shared" si="4"/>
        <v>0</v>
      </c>
      <c r="AF10" s="234">
        <f t="shared" si="4"/>
        <v>0</v>
      </c>
      <c r="AG10" s="234">
        <f t="shared" si="4"/>
        <v>0</v>
      </c>
      <c r="AH10" s="238">
        <f t="shared" si="5"/>
        <v>0</v>
      </c>
      <c r="AI10" s="237">
        <f t="shared" si="5"/>
        <v>0</v>
      </c>
      <c r="AJ10" s="234">
        <f t="shared" si="5"/>
        <v>0</v>
      </c>
      <c r="AK10" s="236">
        <f>AI10+AJ10</f>
        <v>0</v>
      </c>
      <c r="AL10" s="223">
        <f t="shared" si="6"/>
        <v>0</v>
      </c>
      <c r="AM10" s="224">
        <f t="shared" si="6"/>
        <v>0</v>
      </c>
      <c r="AN10" s="225">
        <f>AL10+AM10</f>
        <v>0</v>
      </c>
    </row>
    <row r="11" spans="1:40" ht="15.75" thickBot="1">
      <c r="A11" s="249" t="s">
        <v>6</v>
      </c>
      <c r="B11" s="224">
        <f>SUM(B7:B10)</f>
        <v>689089</v>
      </c>
      <c r="C11" s="224">
        <f>SUM(C7:C10)</f>
        <v>2913334</v>
      </c>
      <c r="D11" s="224">
        <f>B11+C11</f>
        <v>3602423</v>
      </c>
      <c r="E11" s="224">
        <f>SUM(E7:E10)</f>
        <v>367633</v>
      </c>
      <c r="F11" s="224">
        <f>SUM(F7:F10)</f>
        <v>1996959</v>
      </c>
      <c r="G11" s="224">
        <f>E11+F11</f>
        <v>2364592</v>
      </c>
      <c r="H11" s="224">
        <f>SUM(H7:H10)</f>
        <v>41198.05</v>
      </c>
      <c r="I11" s="224">
        <f>SUM(I7:I10)</f>
        <v>2552278.05</v>
      </c>
      <c r="J11" s="224">
        <f>H11+I11</f>
        <v>2593476.0999999996</v>
      </c>
      <c r="K11" s="224">
        <f>SUM(K7:K10)</f>
        <v>495894</v>
      </c>
      <c r="L11" s="224">
        <f>SUM(L7:L10)</f>
        <v>4057111.11</v>
      </c>
      <c r="M11" s="224">
        <f>K11+L11</f>
        <v>4553005.109999999</v>
      </c>
      <c r="N11" s="224">
        <f>SUM(N7:N10)</f>
        <v>518728</v>
      </c>
      <c r="O11" s="224">
        <f>SUM(O7:O10)</f>
        <v>3166189.5</v>
      </c>
      <c r="P11" s="224">
        <f>N11+O11</f>
        <v>3684917.5</v>
      </c>
      <c r="Q11" s="224">
        <f>SUM(Q7:Q10)</f>
        <v>330562</v>
      </c>
      <c r="R11" s="224">
        <f>SUM(R7:R10)</f>
        <v>2950053</v>
      </c>
      <c r="S11" s="224">
        <f t="shared" si="0"/>
        <v>3280615</v>
      </c>
      <c r="T11" s="224">
        <f>SUM(T7:T10)</f>
        <v>4135705.5100000002</v>
      </c>
      <c r="U11" s="224">
        <f>SUM(U7:U10)</f>
        <v>366118</v>
      </c>
      <c r="V11" s="224">
        <f t="shared" si="1"/>
        <v>4501823.51</v>
      </c>
      <c r="W11" s="224">
        <f>SUM(W7:W10)</f>
        <v>3951751.49</v>
      </c>
      <c r="X11" s="224">
        <f>SUM(X7:X10)</f>
        <v>277374</v>
      </c>
      <c r="Y11" s="224">
        <f>W11+X11</f>
        <v>4229125.49</v>
      </c>
      <c r="Z11" s="224">
        <f>SUM(Z7:Z10)</f>
        <v>3828647.11</v>
      </c>
      <c r="AA11" s="224">
        <f>SUM(AA7:AA10)</f>
        <v>289679</v>
      </c>
      <c r="AB11" s="224">
        <f t="shared" si="3"/>
        <v>4118326.11</v>
      </c>
      <c r="AC11" s="224">
        <f>SUM(AC7:AC10)</f>
        <v>4190091.21</v>
      </c>
      <c r="AD11" s="224">
        <f>SUM(AD7:AD10)</f>
        <v>311501.1</v>
      </c>
      <c r="AE11" s="224">
        <f t="shared" si="4"/>
        <v>4501592.31</v>
      </c>
      <c r="AF11" s="224">
        <f>SUM(AF7:AF10)</f>
        <v>5294944</v>
      </c>
      <c r="AG11" s="224">
        <f>SUM(AG7:AG10)</f>
        <v>313799</v>
      </c>
      <c r="AH11" s="238">
        <f t="shared" si="5"/>
        <v>5608743</v>
      </c>
      <c r="AI11" s="240">
        <f>SUM(AI7:AI10)</f>
        <v>3962262</v>
      </c>
      <c r="AJ11" s="241">
        <f>SUM(AJ7:AJ10)</f>
        <v>317617</v>
      </c>
      <c r="AK11" s="242">
        <f>AI11+AJ11</f>
        <v>4279879</v>
      </c>
      <c r="AL11" s="240">
        <f t="shared" si="6"/>
        <v>27806505.37</v>
      </c>
      <c r="AM11" s="241">
        <f t="shared" si="6"/>
        <v>19512012.76</v>
      </c>
      <c r="AN11" s="242">
        <f>AL11+AM11</f>
        <v>47318518.13</v>
      </c>
    </row>
    <row r="12" spans="2:40" ht="15"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</row>
    <row r="14" spans="7:9" ht="15">
      <c r="G14" s="250"/>
      <c r="I14" s="250"/>
    </row>
  </sheetData>
  <sheetProtection/>
  <mergeCells count="14">
    <mergeCell ref="AI5:AK5"/>
    <mergeCell ref="AL5:AN5"/>
    <mergeCell ref="K5:M5"/>
    <mergeCell ref="N5:P5"/>
    <mergeCell ref="Q5:S5"/>
    <mergeCell ref="T5:V5"/>
    <mergeCell ref="W5:Y5"/>
    <mergeCell ref="Z5:AB5"/>
    <mergeCell ref="D3:M4"/>
    <mergeCell ref="B5:D5"/>
    <mergeCell ref="E5:G5"/>
    <mergeCell ref="H5:J5"/>
    <mergeCell ref="AC5:AE5"/>
    <mergeCell ref="AF5:A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ADEGBOLA ABIOLA</dc:creator>
  <cp:keywords/>
  <dc:description/>
  <cp:lastModifiedBy>OLUSESI TIMOTHY</cp:lastModifiedBy>
  <dcterms:created xsi:type="dcterms:W3CDTF">2018-09-26T11:00:51Z</dcterms:created>
  <dcterms:modified xsi:type="dcterms:W3CDTF">2020-03-18T09:29:33Z</dcterms:modified>
  <cp:category/>
  <cp:version/>
  <cp:contentType/>
  <cp:contentStatus/>
</cp:coreProperties>
</file>