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timol\Desktop\Harmonisation Meetings\"/>
    </mc:Choice>
  </mc:AlternateContent>
  <xr:revisionPtr revIDLastSave="0" documentId="8_{D29FD10D-6A30-4309-B9E4-17E79AFF84F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AX" sheetId="1" r:id="rId1"/>
    <sheet name="ACR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1" i="3" l="1"/>
  <c r="Y61" i="3"/>
  <c r="X61" i="3"/>
  <c r="W61" i="3"/>
  <c r="W65" i="3" s="1"/>
  <c r="V61" i="3"/>
  <c r="U61" i="3"/>
  <c r="T61" i="3"/>
  <c r="S61" i="3"/>
  <c r="S65" i="3" s="1"/>
  <c r="R61" i="3"/>
  <c r="Q61" i="3"/>
  <c r="P61" i="3"/>
  <c r="O61" i="3"/>
  <c r="O65" i="3" s="1"/>
  <c r="N61" i="3"/>
  <c r="M61" i="3"/>
  <c r="L61" i="3"/>
  <c r="K61" i="3"/>
  <c r="K65" i="3" s="1"/>
  <c r="I61" i="3"/>
  <c r="I65" i="3" s="1"/>
  <c r="H61" i="3"/>
  <c r="G61" i="3"/>
  <c r="G65" i="3" s="1"/>
  <c r="F61" i="3"/>
  <c r="E61" i="3"/>
  <c r="E65" i="3" s="1"/>
  <c r="D61" i="3"/>
  <c r="C61" i="3"/>
  <c r="C65" i="3" s="1"/>
  <c r="Z60" i="3"/>
  <c r="Y60" i="3"/>
  <c r="X60" i="3"/>
  <c r="X62" i="3" s="1"/>
  <c r="W60" i="3"/>
  <c r="V60" i="3"/>
  <c r="U60" i="3"/>
  <c r="T60" i="3"/>
  <c r="T62" i="3" s="1"/>
  <c r="S60" i="3"/>
  <c r="R60" i="3"/>
  <c r="Q60" i="3"/>
  <c r="P60" i="3"/>
  <c r="P62" i="3" s="1"/>
  <c r="O60" i="3"/>
  <c r="N60" i="3"/>
  <c r="M60" i="3"/>
  <c r="L60" i="3"/>
  <c r="L62" i="3" s="1"/>
  <c r="K60" i="3"/>
  <c r="J60" i="3"/>
  <c r="I60" i="3"/>
  <c r="H60" i="3"/>
  <c r="H62" i="3" s="1"/>
  <c r="G60" i="3"/>
  <c r="F60" i="3"/>
  <c r="F62" i="3" s="1"/>
  <c r="E60" i="3"/>
  <c r="D60" i="3"/>
  <c r="D62" i="3" s="1"/>
  <c r="C60" i="3"/>
  <c r="AB59" i="3"/>
  <c r="AA59" i="3"/>
  <c r="AC59" i="3" s="1"/>
  <c r="AB58" i="3"/>
  <c r="AA58" i="3"/>
  <c r="AB57" i="3"/>
  <c r="AA57" i="3"/>
  <c r="AC57" i="3" s="1"/>
  <c r="AB56" i="3"/>
  <c r="AA56" i="3"/>
  <c r="AB55" i="3"/>
  <c r="AA55" i="3"/>
  <c r="AC55" i="3" s="1"/>
  <c r="AB54" i="3"/>
  <c r="AA54" i="3"/>
  <c r="AB53" i="3"/>
  <c r="AA53" i="3"/>
  <c r="AC53" i="3" s="1"/>
  <c r="AB52" i="3"/>
  <c r="AA52" i="3"/>
  <c r="AB51" i="3"/>
  <c r="AA51" i="3"/>
  <c r="AC51" i="3" s="1"/>
  <c r="AB50" i="3"/>
  <c r="AA50" i="3"/>
  <c r="AB49" i="3"/>
  <c r="AA49" i="3"/>
  <c r="AC49" i="3" s="1"/>
  <c r="AB48" i="3"/>
  <c r="AA48" i="3"/>
  <c r="AC48" i="3" s="1"/>
  <c r="AB47" i="3"/>
  <c r="AA47" i="3"/>
  <c r="AC47" i="3" s="1"/>
  <c r="AB46" i="3"/>
  <c r="AA46" i="3"/>
  <c r="AC46" i="3" s="1"/>
  <c r="AB45" i="3"/>
  <c r="AA45" i="3"/>
  <c r="AC45" i="3" s="1"/>
  <c r="AB44" i="3"/>
  <c r="AA44" i="3"/>
  <c r="AC44" i="3" s="1"/>
  <c r="AB43" i="3"/>
  <c r="AA43" i="3"/>
  <c r="AC43" i="3" s="1"/>
  <c r="AB42" i="3"/>
  <c r="AA42" i="3"/>
  <c r="AC42" i="3" s="1"/>
  <c r="AB41" i="3"/>
  <c r="AA41" i="3"/>
  <c r="AC41" i="3" s="1"/>
  <c r="AB40" i="3"/>
  <c r="AA40" i="3"/>
  <c r="AC40" i="3" s="1"/>
  <c r="AB39" i="3"/>
  <c r="AA39" i="3"/>
  <c r="AC39" i="3" s="1"/>
  <c r="AB38" i="3"/>
  <c r="AA38" i="3"/>
  <c r="AC38" i="3" s="1"/>
  <c r="AB37" i="3"/>
  <c r="AA37" i="3"/>
  <c r="AC37" i="3" s="1"/>
  <c r="AB36" i="3"/>
  <c r="AA36" i="3"/>
  <c r="AC36" i="3" s="1"/>
  <c r="AB35" i="3"/>
  <c r="AA35" i="3"/>
  <c r="AC35" i="3" s="1"/>
  <c r="AB34" i="3"/>
  <c r="AA34" i="3"/>
  <c r="AC34" i="3" s="1"/>
  <c r="AB33" i="3"/>
  <c r="AA33" i="3"/>
  <c r="AC33" i="3" s="1"/>
  <c r="AB32" i="3"/>
  <c r="AA32" i="3"/>
  <c r="AC32" i="3" s="1"/>
  <c r="AB31" i="3"/>
  <c r="AA31" i="3"/>
  <c r="AC31" i="3" s="1"/>
  <c r="AB30" i="3"/>
  <c r="AA30" i="3"/>
  <c r="AC30" i="3" s="1"/>
  <c r="AB29" i="3"/>
  <c r="AA29" i="3"/>
  <c r="AC29" i="3" s="1"/>
  <c r="AB28" i="3"/>
  <c r="AA28" i="3"/>
  <c r="AC28" i="3" s="1"/>
  <c r="AB27" i="3"/>
  <c r="AA27" i="3"/>
  <c r="AC27" i="3" s="1"/>
  <c r="AB26" i="3"/>
  <c r="AA26" i="3"/>
  <c r="AC26" i="3" s="1"/>
  <c r="AB25" i="3"/>
  <c r="AA25" i="3"/>
  <c r="AC25" i="3" s="1"/>
  <c r="AB24" i="3"/>
  <c r="AA24" i="3"/>
  <c r="AC24" i="3" s="1"/>
  <c r="AB23" i="3"/>
  <c r="AA23" i="3"/>
  <c r="AC23" i="3" s="1"/>
  <c r="AB22" i="3"/>
  <c r="AA22" i="3"/>
  <c r="AC22" i="3" s="1"/>
  <c r="AB21" i="3"/>
  <c r="AA21" i="3"/>
  <c r="AC21" i="3" s="1"/>
  <c r="AB20" i="3"/>
  <c r="AA20" i="3"/>
  <c r="AC20" i="3" s="1"/>
  <c r="AB19" i="3"/>
  <c r="AA19" i="3"/>
  <c r="AC19" i="3" s="1"/>
  <c r="AB18" i="3"/>
  <c r="AA18" i="3"/>
  <c r="AC18" i="3" s="1"/>
  <c r="AB17" i="3"/>
  <c r="AA17" i="3"/>
  <c r="AC17" i="3" s="1"/>
  <c r="AB16" i="3"/>
  <c r="AA16" i="3"/>
  <c r="AC16" i="3" s="1"/>
  <c r="AB15" i="3"/>
  <c r="AA15" i="3"/>
  <c r="AC15" i="3" s="1"/>
  <c r="AB14" i="3"/>
  <c r="AA14" i="3"/>
  <c r="AB13" i="3"/>
  <c r="AA13" i="3"/>
  <c r="AC13" i="3" s="1"/>
  <c r="AB12" i="3"/>
  <c r="AA12" i="3"/>
  <c r="AC12" i="3" s="1"/>
  <c r="AB11" i="3"/>
  <c r="AA11" i="3"/>
  <c r="AC11" i="3" s="1"/>
  <c r="AA10" i="3"/>
  <c r="J10" i="3"/>
  <c r="J61" i="3" s="1"/>
  <c r="AB9" i="3"/>
  <c r="AA9" i="3"/>
  <c r="AC9" i="3" s="1"/>
  <c r="AB8" i="3"/>
  <c r="AA8" i="3"/>
  <c r="AC8" i="3" s="1"/>
  <c r="AB7" i="3"/>
  <c r="AA7" i="3"/>
  <c r="AB6" i="3"/>
  <c r="AA6" i="3"/>
  <c r="AC6" i="3" s="1"/>
  <c r="AB5" i="3"/>
  <c r="AA5" i="3"/>
  <c r="AC5" i="3" s="1"/>
  <c r="M62" i="3" l="1"/>
  <c r="M64" i="3"/>
  <c r="Y62" i="3"/>
  <c r="Y64" i="3"/>
  <c r="N62" i="3"/>
  <c r="R62" i="3"/>
  <c r="V62" i="3"/>
  <c r="Z62" i="3"/>
  <c r="E62" i="3"/>
  <c r="E64" i="3"/>
  <c r="Q62" i="3"/>
  <c r="Q64" i="3"/>
  <c r="AC50" i="3"/>
  <c r="AC52" i="3"/>
  <c r="AC54" i="3"/>
  <c r="AC56" i="3"/>
  <c r="AC58" i="3"/>
  <c r="C62" i="3"/>
  <c r="C64" i="3"/>
  <c r="G62" i="3"/>
  <c r="G64" i="3"/>
  <c r="K62" i="3"/>
  <c r="K64" i="3"/>
  <c r="O62" i="3"/>
  <c r="O64" i="3"/>
  <c r="T64" i="3" s="1"/>
  <c r="S62" i="3"/>
  <c r="S64" i="3"/>
  <c r="W62" i="3"/>
  <c r="W64" i="3"/>
  <c r="H65" i="3"/>
  <c r="I62" i="3"/>
  <c r="I64" i="3"/>
  <c r="N64" i="3" s="1"/>
  <c r="U62" i="3"/>
  <c r="U64" i="3"/>
  <c r="Z64" i="3" s="1"/>
  <c r="M65" i="3"/>
  <c r="N65" i="3" s="1"/>
  <c r="Q65" i="3"/>
  <c r="T65" i="3" s="1"/>
  <c r="U65" i="3"/>
  <c r="Y65" i="3"/>
  <c r="AB10" i="3"/>
  <c r="J62" i="3"/>
  <c r="AB61" i="3"/>
  <c r="AC7" i="3"/>
  <c r="AC10" i="3"/>
  <c r="AC14" i="3"/>
  <c r="AB60" i="3"/>
  <c r="AB62" i="3" s="1"/>
  <c r="AA61" i="3"/>
  <c r="AC61" i="3" s="1"/>
  <c r="AA60" i="3"/>
  <c r="Z65" i="3" l="1"/>
  <c r="AC60" i="3"/>
  <c r="H64" i="3"/>
  <c r="AA62" i="3"/>
  <c r="AC62" i="3" s="1"/>
  <c r="D61" i="1" l="1"/>
  <c r="E61" i="1"/>
  <c r="E65" i="1" s="1"/>
  <c r="F61" i="1"/>
  <c r="G61" i="1"/>
  <c r="G65" i="1" s="1"/>
  <c r="H61" i="1"/>
  <c r="I61" i="1"/>
  <c r="I65" i="1" s="1"/>
  <c r="J61" i="1"/>
  <c r="K61" i="1"/>
  <c r="K65" i="1" s="1"/>
  <c r="L61" i="1"/>
  <c r="M61" i="1"/>
  <c r="M65" i="1" s="1"/>
  <c r="N61" i="1"/>
  <c r="O61" i="1"/>
  <c r="O65" i="1" s="1"/>
  <c r="P61" i="1"/>
  <c r="Q61" i="1"/>
  <c r="Q65" i="1" s="1"/>
  <c r="R61" i="1"/>
  <c r="S61" i="1"/>
  <c r="S65" i="1" s="1"/>
  <c r="T61" i="1"/>
  <c r="U61" i="1"/>
  <c r="U65" i="1" s="1"/>
  <c r="V61" i="1"/>
  <c r="W61" i="1"/>
  <c r="W65" i="1" s="1"/>
  <c r="X61" i="1"/>
  <c r="Y61" i="1"/>
  <c r="Y65" i="1" s="1"/>
  <c r="Z61" i="1"/>
  <c r="D60" i="1"/>
  <c r="D62" i="1" s="1"/>
  <c r="E60" i="1"/>
  <c r="E64" i="1" s="1"/>
  <c r="F60" i="1"/>
  <c r="F62" i="1" s="1"/>
  <c r="G60" i="1"/>
  <c r="G62" i="1" s="1"/>
  <c r="H60" i="1"/>
  <c r="H62" i="1" s="1"/>
  <c r="I60" i="1"/>
  <c r="I64" i="1" s="1"/>
  <c r="J60" i="1"/>
  <c r="J62" i="1" s="1"/>
  <c r="K60" i="1"/>
  <c r="K62" i="1" s="1"/>
  <c r="L60" i="1"/>
  <c r="L62" i="1" s="1"/>
  <c r="M60" i="1"/>
  <c r="M64" i="1" s="1"/>
  <c r="N60" i="1"/>
  <c r="N62" i="1" s="1"/>
  <c r="O60" i="1"/>
  <c r="O62" i="1" s="1"/>
  <c r="P60" i="1"/>
  <c r="P62" i="1" s="1"/>
  <c r="Q60" i="1"/>
  <c r="Q64" i="1" s="1"/>
  <c r="R60" i="1"/>
  <c r="R62" i="1" s="1"/>
  <c r="S60" i="1"/>
  <c r="S62" i="1" s="1"/>
  <c r="T60" i="1"/>
  <c r="T62" i="1" s="1"/>
  <c r="U60" i="1"/>
  <c r="U64" i="1" s="1"/>
  <c r="V60" i="1"/>
  <c r="V62" i="1" s="1"/>
  <c r="W60" i="1"/>
  <c r="W62" i="1" s="1"/>
  <c r="X60" i="1"/>
  <c r="X62" i="1" s="1"/>
  <c r="Y60" i="1"/>
  <c r="Y64" i="1" s="1"/>
  <c r="Z60" i="1"/>
  <c r="Z62" i="1" s="1"/>
  <c r="C62" i="1"/>
  <c r="C61" i="1"/>
  <c r="C65" i="1" s="1"/>
  <c r="H65" i="1" s="1"/>
  <c r="C60" i="1"/>
  <c r="C64" i="1" s="1"/>
  <c r="T65" i="1" l="1"/>
  <c r="N64" i="1"/>
  <c r="Z65" i="1"/>
  <c r="N65" i="1"/>
  <c r="W64" i="1"/>
  <c r="Z64" i="1" s="1"/>
  <c r="S64" i="1"/>
  <c r="O64" i="1"/>
  <c r="K64" i="1"/>
  <c r="G64" i="1"/>
  <c r="H64" i="1" s="1"/>
  <c r="Y62" i="1"/>
  <c r="U62" i="1"/>
  <c r="Q62" i="1"/>
  <c r="M62" i="1"/>
  <c r="I62" i="1"/>
  <c r="E62" i="1"/>
  <c r="AA6" i="1"/>
  <c r="AB6" i="1"/>
  <c r="AC6" i="1"/>
  <c r="AA7" i="1"/>
  <c r="AB7" i="1"/>
  <c r="AC7" i="1" s="1"/>
  <c r="AA8" i="1"/>
  <c r="AC8" i="1" s="1"/>
  <c r="AB8" i="1"/>
  <c r="AA9" i="1"/>
  <c r="AB9" i="1"/>
  <c r="AC9" i="1" s="1"/>
  <c r="AA10" i="1"/>
  <c r="AC10" i="1" s="1"/>
  <c r="AB10" i="1"/>
  <c r="AA11" i="1"/>
  <c r="AB11" i="1"/>
  <c r="AC11" i="1" s="1"/>
  <c r="AA12" i="1"/>
  <c r="AB12" i="1"/>
  <c r="AC12" i="1"/>
  <c r="AA13" i="1"/>
  <c r="AB13" i="1"/>
  <c r="AA14" i="1"/>
  <c r="AB14" i="1"/>
  <c r="AC14" i="1"/>
  <c r="AA15" i="1"/>
  <c r="AB15" i="1"/>
  <c r="AC15" i="1" s="1"/>
  <c r="AA16" i="1"/>
  <c r="AC16" i="1" s="1"/>
  <c r="AB16" i="1"/>
  <c r="AA17" i="1"/>
  <c r="AB17" i="1"/>
  <c r="AC17" i="1" s="1"/>
  <c r="AA18" i="1"/>
  <c r="AC18" i="1" s="1"/>
  <c r="AB18" i="1"/>
  <c r="AA19" i="1"/>
  <c r="AB19" i="1"/>
  <c r="AC19" i="1" s="1"/>
  <c r="AA20" i="1"/>
  <c r="AB20" i="1"/>
  <c r="AC20" i="1"/>
  <c r="AA21" i="1"/>
  <c r="AB21" i="1"/>
  <c r="AA22" i="1"/>
  <c r="AB22" i="1"/>
  <c r="AC22" i="1"/>
  <c r="AA23" i="1"/>
  <c r="AB23" i="1"/>
  <c r="AC23" i="1" s="1"/>
  <c r="AA24" i="1"/>
  <c r="AC24" i="1" s="1"/>
  <c r="AB24" i="1"/>
  <c r="AA25" i="1"/>
  <c r="AB25" i="1"/>
  <c r="AC25" i="1" s="1"/>
  <c r="AA26" i="1"/>
  <c r="AC26" i="1" s="1"/>
  <c r="AB26" i="1"/>
  <c r="AA27" i="1"/>
  <c r="AB27" i="1"/>
  <c r="AC27" i="1" s="1"/>
  <c r="AA28" i="1"/>
  <c r="AB28" i="1"/>
  <c r="AC28" i="1"/>
  <c r="AA29" i="1"/>
  <c r="AB29" i="1"/>
  <c r="AA30" i="1"/>
  <c r="AB30" i="1"/>
  <c r="AC30" i="1"/>
  <c r="AA31" i="1"/>
  <c r="AB31" i="1"/>
  <c r="AC31" i="1" s="1"/>
  <c r="AA32" i="1"/>
  <c r="AC32" i="1" s="1"/>
  <c r="AB32" i="1"/>
  <c r="AA33" i="1"/>
  <c r="AB33" i="1"/>
  <c r="AC33" i="1" s="1"/>
  <c r="AA34" i="1"/>
  <c r="AC34" i="1" s="1"/>
  <c r="AB34" i="1"/>
  <c r="AA35" i="1"/>
  <c r="AB35" i="1"/>
  <c r="AC35" i="1" s="1"/>
  <c r="AA36" i="1"/>
  <c r="AB36" i="1"/>
  <c r="AC36" i="1"/>
  <c r="AA37" i="1"/>
  <c r="AB37" i="1"/>
  <c r="AA38" i="1"/>
  <c r="AB38" i="1"/>
  <c r="AC38" i="1"/>
  <c r="AA39" i="1"/>
  <c r="AB39" i="1"/>
  <c r="AC39" i="1" s="1"/>
  <c r="AA40" i="1"/>
  <c r="AC40" i="1" s="1"/>
  <c r="AB40" i="1"/>
  <c r="AA41" i="1"/>
  <c r="AB41" i="1"/>
  <c r="AC41" i="1" s="1"/>
  <c r="AA42" i="1"/>
  <c r="AC42" i="1" s="1"/>
  <c r="AB42" i="1"/>
  <c r="AA43" i="1"/>
  <c r="AB43" i="1"/>
  <c r="AC43" i="1" s="1"/>
  <c r="AA44" i="1"/>
  <c r="AB44" i="1"/>
  <c r="AC44" i="1"/>
  <c r="AA45" i="1"/>
  <c r="AB45" i="1"/>
  <c r="AA46" i="1"/>
  <c r="AB46" i="1"/>
  <c r="AC46" i="1"/>
  <c r="AA47" i="1"/>
  <c r="AB47" i="1"/>
  <c r="AC47" i="1" s="1"/>
  <c r="AA48" i="1"/>
  <c r="AC48" i="1" s="1"/>
  <c r="AB48" i="1"/>
  <c r="AA49" i="1"/>
  <c r="AB49" i="1"/>
  <c r="AC49" i="1" s="1"/>
  <c r="AA50" i="1"/>
  <c r="AC50" i="1" s="1"/>
  <c r="AB50" i="1"/>
  <c r="AA51" i="1"/>
  <c r="AB51" i="1"/>
  <c r="AC51" i="1" s="1"/>
  <c r="AA52" i="1"/>
  <c r="AB52" i="1"/>
  <c r="AC52" i="1"/>
  <c r="AA53" i="1"/>
  <c r="AB53" i="1"/>
  <c r="AA54" i="1"/>
  <c r="AB54" i="1"/>
  <c r="AC54" i="1"/>
  <c r="AA55" i="1"/>
  <c r="AB55" i="1"/>
  <c r="AC55" i="1" s="1"/>
  <c r="AA56" i="1"/>
  <c r="AC56" i="1" s="1"/>
  <c r="AB56" i="1"/>
  <c r="AA57" i="1"/>
  <c r="AB57" i="1"/>
  <c r="AC57" i="1" s="1"/>
  <c r="AA58" i="1"/>
  <c r="AC58" i="1" s="1"/>
  <c r="AB58" i="1"/>
  <c r="AA59" i="1"/>
  <c r="AB59" i="1"/>
  <c r="AC59" i="1" s="1"/>
  <c r="AB5" i="1"/>
  <c r="AA5" i="1"/>
  <c r="AA60" i="1" s="1"/>
  <c r="AB61" i="1" l="1"/>
  <c r="AB60" i="1"/>
  <c r="AB62" i="1" s="1"/>
  <c r="AA61" i="1"/>
  <c r="AC61" i="1" s="1"/>
  <c r="AC5" i="1"/>
  <c r="AC53" i="1"/>
  <c r="AC45" i="1"/>
  <c r="AC37" i="1"/>
  <c r="AC29" i="1"/>
  <c r="AC21" i="1"/>
  <c r="AC13" i="1"/>
  <c r="T64" i="1"/>
  <c r="AC60" i="1" l="1"/>
  <c r="AC62" i="1" s="1"/>
  <c r="AA62" i="1"/>
</calcChain>
</file>

<file path=xl/sharedStrings.xml><?xml version="1.0" encoding="utf-8"?>
<sst xmlns="http://schemas.openxmlformats.org/spreadsheetml/2006/main" count="278" uniqueCount="60">
  <si>
    <t xml:space="preserve">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</si>
  <si>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</si>
  <si>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</si>
  <si>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</si>
  <si>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</si>
  <si>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</si>
  <si>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</si>
  <si>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</si>
  <si>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</si>
  <si>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</si>
  <si>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</si>
  <si>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</si>
  <si>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</si>
  <si>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</si>
  <si>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AIRPORT</t>
  </si>
  <si>
    <t>ARR</t>
  </si>
  <si>
    <t>DEP</t>
  </si>
  <si>
    <t>ABUJA</t>
  </si>
  <si>
    <t>AKURE</t>
  </si>
  <si>
    <t>ASABA</t>
  </si>
  <si>
    <t>BAUCHI</t>
  </si>
  <si>
    <t>BENIN</t>
  </si>
  <si>
    <t>BIRIN KEBBI</t>
  </si>
  <si>
    <t>CALABAR</t>
  </si>
  <si>
    <t>ENUGU</t>
  </si>
  <si>
    <t>GOMBE</t>
  </si>
  <si>
    <t>IBADAN</t>
  </si>
  <si>
    <t>ILORIN</t>
  </si>
  <si>
    <t>JOS</t>
  </si>
  <si>
    <t>KADUNA</t>
  </si>
  <si>
    <t>KANO</t>
  </si>
  <si>
    <t>KATSINA</t>
  </si>
  <si>
    <t>LAGOS</t>
  </si>
  <si>
    <t>MAIDUGURI</t>
  </si>
  <si>
    <t>MINNA</t>
  </si>
  <si>
    <t>OSUBI</t>
  </si>
  <si>
    <t>OWERRI</t>
  </si>
  <si>
    <t>PORTHARCOURT</t>
  </si>
  <si>
    <t>SOKOTO</t>
  </si>
  <si>
    <t>UYO</t>
  </si>
  <si>
    <t>YOLA</t>
  </si>
  <si>
    <t>ZARIA</t>
  </si>
  <si>
    <t>DUTSE</t>
  </si>
  <si>
    <t>EKET</t>
  </si>
  <si>
    <t>ESCRAVOS</t>
  </si>
  <si>
    <t>FINMA</t>
  </si>
  <si>
    <t>FORCADOS</t>
  </si>
  <si>
    <t>MAKURDI</t>
  </si>
  <si>
    <t>DOMESTIC</t>
  </si>
  <si>
    <t>INTERNATIONAL</t>
  </si>
  <si>
    <t>ROUTES</t>
  </si>
  <si>
    <t>GRAND TOTAL</t>
  </si>
  <si>
    <t>HARMONIZED AIRCRAFT MOVEMENT FOR JAN - DEC 2015</t>
  </si>
  <si>
    <t xml:space="preserve">PASSENGER MOVEMENT TO/FROM THE UNDERLISTED NIGERIAN AIRPORTS   </t>
  </si>
  <si>
    <t>HARMONIZED PASSENGER MOVEMENT FOR JAN - DEC 2015</t>
  </si>
  <si>
    <t xml:space="preserve">AIRCRAFT MOVEMENT TO/FROM THE UNDERLISTED NIGERIAN AIRPORTS  </t>
  </si>
  <si>
    <t>GRAND</t>
  </si>
  <si>
    <t xml:space="preserve"> </t>
  </si>
  <si>
    <t>dom</t>
  </si>
  <si>
    <t>intl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</si>
</sst>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Baskerville Old Face"/>
      <family val="1"/>
    </font>
    <font>
      <sz val="12"/>
      <color theme="1"/>
      <name val="Baskerville Old Face"/>
      <family val="1"/>
    </font>
    <font>
      <sz val="20"/>
      <color theme="1"/>
      <name val="Baskerville Old Face"/>
      <family val="1"/>
    </font>
    <font>
      <b/>
      <sz val="20"/>
      <color theme="1"/>
      <name val="Baskerville Old Face"/>
      <family val="1"/>
    </font>
    <font>
      <sz val="11"/>
      <color theme="1"/>
      <name val="Baskerville Old Face"/>
      <family val="1"/>
    </font>
    <font>
      <b/>
      <sz val="12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color theme="1"/>
      <name val="Baskerville Old Face"/>
      <family val="1"/>
    </font>
    <font>
      <sz val="18"/>
      <color theme="1"/>
      <name val="Baskerville Old Face"/>
      <family val="1"/>
    </font>
    <font>
      <b/>
      <sz val="18"/>
      <color theme="1"/>
      <name val="Baskerville Old Face"/>
      <family val="1"/>
    </font>
    <font>
      <b/>
      <sz val="12"/>
      <name val="Baskerville Old Face"/>
      <family val="1"/>
    </font>
    <font>
      <b/>
      <sz val="16"/>
      <color theme="1"/>
      <name val="Baskerville Old Face"/>
      <family val="1"/>
    </font>
    <font>
      <sz val="12"/>
      <name val="Baskerville Old Face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13">
    <xf numFmtId="0" fontId="0" fillId="0" borderId="0" xfId="0"/>
    <xf numFmtId="0" fontId="2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16" xfId="0" applyFont="1" applyBorder="1" applyAlignment="1">
      <alignment horizontal="left"/>
    </xf>
    <xf numFmtId="0" fontId="10" fillId="0" borderId="3" xfId="0" applyFont="1" applyBorder="1"/>
    <xf numFmtId="0" fontId="10" fillId="0" borderId="4" xfId="0" applyFont="1" applyBorder="1"/>
    <xf numFmtId="165" fontId="6" fillId="0" borderId="6" xfId="1" applyNumberFormat="1" applyFont="1" applyBorder="1"/>
    <xf numFmtId="165" fontId="6" fillId="0" borderId="7" xfId="1" applyNumberFormat="1" applyFont="1" applyBorder="1"/>
    <xf numFmtId="165" fontId="10" fillId="0" borderId="6" xfId="1" applyNumberFormat="1" applyFont="1" applyBorder="1"/>
    <xf numFmtId="165" fontId="10" fillId="0" borderId="10" xfId="1" applyNumberFormat="1" applyFont="1" applyBorder="1"/>
    <xf numFmtId="165" fontId="10" fillId="0" borderId="5" xfId="0" applyNumberFormat="1" applyFont="1" applyBorder="1"/>
    <xf numFmtId="165" fontId="6" fillId="0" borderId="12" xfId="1" applyNumberFormat="1" applyFont="1" applyBorder="1"/>
    <xf numFmtId="165" fontId="6" fillId="0" borderId="13" xfId="1" applyNumberFormat="1" applyFont="1" applyBorder="1"/>
    <xf numFmtId="165" fontId="6" fillId="0" borderId="14" xfId="1" applyNumberFormat="1" applyFont="1" applyBorder="1"/>
    <xf numFmtId="165" fontId="6" fillId="0" borderId="6" xfId="1" applyNumberFormat="1" applyFont="1" applyFill="1" applyBorder="1"/>
    <xf numFmtId="165" fontId="6" fillId="0" borderId="7" xfId="1" applyNumberFormat="1" applyFont="1" applyFill="1" applyBorder="1"/>
    <xf numFmtId="165" fontId="6" fillId="0" borderId="20" xfId="1" applyNumberFormat="1" applyFont="1" applyBorder="1"/>
    <xf numFmtId="165" fontId="6" fillId="0" borderId="21" xfId="1" applyNumberFormat="1" applyFont="1" applyBorder="1"/>
    <xf numFmtId="165" fontId="10" fillId="0" borderId="17" xfId="1" applyNumberFormat="1" applyFont="1" applyBorder="1"/>
    <xf numFmtId="165" fontId="10" fillId="0" borderId="12" xfId="1" applyNumberFormat="1" applyFont="1" applyBorder="1"/>
    <xf numFmtId="165" fontId="10" fillId="0" borderId="14" xfId="1" applyNumberFormat="1" applyFont="1" applyBorder="1"/>
    <xf numFmtId="0" fontId="5" fillId="0" borderId="0" xfId="0" applyFont="1"/>
    <xf numFmtId="0" fontId="3" fillId="0" borderId="0" xfId="0" applyFont="1"/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0" fontId="15" fillId="0" borderId="5" xfId="2" applyFont="1" applyBorder="1" applyAlignment="1">
      <alignment horizontal="left"/>
    </xf>
    <xf numFmtId="0" fontId="15" fillId="0" borderId="18" xfId="2" applyFont="1" applyBorder="1" applyAlignment="1">
      <alignment horizontal="left"/>
    </xf>
    <xf numFmtId="165" fontId="6" fillId="0" borderId="6" xfId="1" applyNumberFormat="1" applyFont="1" applyBorder="1" applyAlignment="1">
      <alignment horizontal="center"/>
    </xf>
    <xf numFmtId="165" fontId="6" fillId="0" borderId="7" xfId="1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165" fontId="6" fillId="0" borderId="4" xfId="1" applyNumberFormat="1" applyFont="1" applyBorder="1" applyAlignment="1">
      <alignment horizontal="center"/>
    </xf>
    <xf numFmtId="165" fontId="6" fillId="0" borderId="8" xfId="1" applyNumberFormat="1" applyFont="1" applyBorder="1" applyAlignment="1">
      <alignment horizontal="center"/>
    </xf>
    <xf numFmtId="165" fontId="10" fillId="0" borderId="6" xfId="1" applyNumberFormat="1" applyFont="1" applyBorder="1" applyAlignment="1">
      <alignment horizontal="center"/>
    </xf>
    <xf numFmtId="165" fontId="10" fillId="0" borderId="10" xfId="1" applyNumberFormat="1" applyFont="1" applyBorder="1" applyAlignment="1">
      <alignment horizontal="center"/>
    </xf>
    <xf numFmtId="165" fontId="12" fillId="0" borderId="6" xfId="1" applyNumberFormat="1" applyFont="1" applyBorder="1" applyAlignment="1">
      <alignment horizontal="center"/>
    </xf>
    <xf numFmtId="165" fontId="12" fillId="0" borderId="7" xfId="1" applyNumberFormat="1" applyFont="1" applyBorder="1" applyAlignment="1">
      <alignment horizontal="center"/>
    </xf>
    <xf numFmtId="165" fontId="6" fillId="0" borderId="9" xfId="1" applyNumberFormat="1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165" fontId="6" fillId="0" borderId="10" xfId="1" applyNumberFormat="1" applyFont="1" applyBorder="1" applyAlignment="1">
      <alignment horizontal="center"/>
    </xf>
    <xf numFmtId="165" fontId="12" fillId="0" borderId="6" xfId="1" quotePrefix="1" applyNumberFormat="1" applyFont="1" applyBorder="1" applyAlignment="1">
      <alignment horizontal="center"/>
    </xf>
    <xf numFmtId="14" fontId="10" fillId="0" borderId="5" xfId="0" applyNumberFormat="1" applyFont="1" applyBorder="1" applyAlignment="1">
      <alignment horizontal="left"/>
    </xf>
    <xf numFmtId="14" fontId="10" fillId="0" borderId="11" xfId="0" applyNumberFormat="1" applyFont="1" applyBorder="1" applyAlignment="1">
      <alignment horizontal="left"/>
    </xf>
    <xf numFmtId="165" fontId="12" fillId="0" borderId="12" xfId="1" applyNumberFormat="1" applyFont="1" applyBorder="1" applyAlignment="1">
      <alignment horizontal="center"/>
    </xf>
    <xf numFmtId="165" fontId="12" fillId="0" borderId="13" xfId="1" applyNumberFormat="1" applyFont="1" applyBorder="1" applyAlignment="1">
      <alignment horizontal="center"/>
    </xf>
    <xf numFmtId="165" fontId="6" fillId="0" borderId="12" xfId="1" applyNumberFormat="1" applyFont="1" applyBorder="1" applyAlignment="1">
      <alignment horizontal="center"/>
    </xf>
    <xf numFmtId="165" fontId="6" fillId="0" borderId="13" xfId="1" applyNumberFormat="1" applyFont="1" applyBorder="1" applyAlignment="1">
      <alignment horizontal="center"/>
    </xf>
    <xf numFmtId="165" fontId="6" fillId="0" borderId="14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6" fillId="0" borderId="7" xfId="1" quotePrefix="1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165" fontId="12" fillId="0" borderId="12" xfId="1" quotePrefix="1" applyNumberFormat="1" applyFont="1" applyBorder="1" applyAlignment="1">
      <alignment horizontal="center"/>
    </xf>
    <xf numFmtId="165" fontId="6" fillId="0" borderId="15" xfId="1" applyNumberFormat="1" applyFont="1" applyBorder="1" applyAlignment="1">
      <alignment horizontal="center"/>
    </xf>
    <xf numFmtId="0" fontId="15" fillId="0" borderId="19" xfId="2" applyFont="1" applyBorder="1" applyAlignment="1">
      <alignment horizontal="left"/>
    </xf>
    <xf numFmtId="0" fontId="6" fillId="0" borderId="6" xfId="0" applyFont="1" applyBorder="1"/>
    <xf numFmtId="165" fontId="12" fillId="0" borderId="7" xfId="1" quotePrefix="1" applyNumberFormat="1" applyFont="1" applyBorder="1" applyAlignment="1">
      <alignment horizontal="center"/>
    </xf>
    <xf numFmtId="165" fontId="10" fillId="0" borderId="12" xfId="1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/>
    </xf>
    <xf numFmtId="0" fontId="15" fillId="0" borderId="16" xfId="2" applyFont="1" applyBorder="1" applyAlignment="1">
      <alignment horizontal="left"/>
    </xf>
    <xf numFmtId="165" fontId="10" fillId="0" borderId="17" xfId="1" applyNumberFormat="1" applyFont="1" applyBorder="1" applyAlignment="1">
      <alignment horizontal="center"/>
    </xf>
    <xf numFmtId="0" fontId="10" fillId="0" borderId="23" xfId="0" applyFont="1" applyBorder="1"/>
    <xf numFmtId="0" fontId="10" fillId="0" borderId="25" xfId="0" applyFont="1" applyBorder="1" applyAlignment="1">
      <alignment horizontal="left"/>
    </xf>
    <xf numFmtId="0" fontId="10" fillId="0" borderId="26" xfId="0" applyFont="1" applyBorder="1"/>
    <xf numFmtId="0" fontId="10" fillId="0" borderId="22" xfId="0" applyFont="1" applyBorder="1"/>
    <xf numFmtId="0" fontId="15" fillId="0" borderId="24" xfId="2" applyFont="1" applyBorder="1" applyAlignment="1">
      <alignment horizontal="left"/>
    </xf>
    <xf numFmtId="0" fontId="10" fillId="0" borderId="8" xfId="0" applyFont="1" applyBorder="1"/>
    <xf numFmtId="165" fontId="10" fillId="0" borderId="24" xfId="0" applyNumberFormat="1" applyFont="1" applyBorder="1"/>
    <xf numFmtId="0" fontId="11" fillId="0" borderId="22" xfId="0" applyFont="1" applyBorder="1" applyAlignment="1">
      <alignment wrapText="1"/>
    </xf>
    <xf numFmtId="0" fontId="9" fillId="0" borderId="25" xfId="0" applyFont="1" applyBorder="1"/>
    <xf numFmtId="0" fontId="16" fillId="0" borderId="1" xfId="0" applyFont="1" applyBorder="1"/>
    <xf numFmtId="0" fontId="16" fillId="0" borderId="23" xfId="0" applyFont="1" applyBorder="1"/>
    <xf numFmtId="165" fontId="10" fillId="0" borderId="27" xfId="1" applyNumberFormat="1" applyFont="1" applyBorder="1" applyAlignment="1">
      <alignment horizontal="center"/>
    </xf>
    <xf numFmtId="165" fontId="10" fillId="0" borderId="11" xfId="0" applyNumberFormat="1" applyFont="1" applyBorder="1"/>
    <xf numFmtId="165" fontId="10" fillId="0" borderId="20" xfId="0" applyNumberFormat="1" applyFont="1" applyBorder="1" applyAlignment="1">
      <alignment horizontal="center"/>
    </xf>
    <xf numFmtId="165" fontId="10" fillId="0" borderId="20" xfId="0" applyNumberFormat="1" applyFont="1" applyFill="1" applyBorder="1" applyAlignment="1">
      <alignment horizontal="center"/>
    </xf>
    <xf numFmtId="165" fontId="10" fillId="0" borderId="27" xfId="1" applyNumberFormat="1" applyFont="1" applyBorder="1"/>
    <xf numFmtId="0" fontId="5" fillId="0" borderId="0" xfId="0" applyFont="1" applyBorder="1" applyAlignment="1">
      <alignment horizontal="left"/>
    </xf>
    <xf numFmtId="0" fontId="9" fillId="0" borderId="16" xfId="0" applyFont="1" applyBorder="1"/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6" xfId="0" applyFont="1" applyFill="1" applyBorder="1"/>
    <xf numFmtId="0" fontId="17" fillId="0" borderId="5" xfId="2" applyFont="1" applyBorder="1" applyAlignment="1">
      <alignment horizontal="left"/>
    </xf>
    <xf numFmtId="0" fontId="17" fillId="0" borderId="18" xfId="2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14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7" fillId="0" borderId="9" xfId="2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65" fontId="10" fillId="0" borderId="29" xfId="1" applyNumberFormat="1" applyFont="1" applyBorder="1"/>
    <xf numFmtId="165" fontId="10" fillId="0" borderId="30" xfId="1" applyNumberFormat="1" applyFont="1" applyBorder="1"/>
    <xf numFmtId="165" fontId="10" fillId="0" borderId="28" xfId="0" applyNumberFormat="1" applyFont="1" applyBorder="1"/>
    <xf numFmtId="0" fontId="10" fillId="0" borderId="16" xfId="0" applyFont="1" applyFill="1" applyBorder="1" applyAlignment="1">
      <alignment horizontal="left"/>
    </xf>
    <xf numFmtId="0" fontId="0" fillId="0" borderId="23" xfId="0" applyBorder="1"/>
    <xf numFmtId="165" fontId="10" fillId="0" borderId="17" xfId="0" applyNumberFormat="1" applyFont="1" applyBorder="1"/>
    <xf numFmtId="165" fontId="10" fillId="0" borderId="31" xfId="0" applyNumberFormat="1" applyFont="1" applyBorder="1"/>
    <xf numFmtId="165" fontId="10" fillId="0" borderId="32" xfId="0" applyNumberFormat="1" applyFont="1" applyBorder="1"/>
    <xf numFmtId="165" fontId="0" fillId="0" borderId="0" xfId="0" applyNumberFormat="1"/>
    <xf numFmtId="165" fontId="18" fillId="0" borderId="0" xfId="0" applyNumberFormat="1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3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5"/>
  <sheetViews>
    <sheetView tabSelected="1" workbookViewId="0">
      <selection activeCell="Z64" sqref="Z64"/>
    </sheetView>
  </sheetViews>
  <sheetFormatPr defaultRowHeight="15.75" x14ac:dyDescent="0.25"/>
  <cols>
    <col min="1" max="1" width="19.42578125" style="30" customWidth="1"/>
    <col min="2" max="2" width="23.42578125" style="30" customWidth="1"/>
    <col min="3" max="3" width="13.28515625" customWidth="1"/>
    <col min="4" max="4" width="12.28515625" customWidth="1"/>
    <col min="5" max="5" width="12.140625" customWidth="1"/>
    <col min="6" max="6" width="12.42578125" customWidth="1"/>
    <col min="7" max="8" width="11.7109375" customWidth="1"/>
    <col min="9" max="9" width="11.140625" customWidth="1"/>
    <col min="10" max="10" width="12.28515625" customWidth="1"/>
    <col min="11" max="11" width="11.85546875" customWidth="1"/>
    <col min="12" max="12" width="11.7109375" customWidth="1"/>
    <col min="13" max="13" width="11.140625" customWidth="1"/>
    <col min="14" max="14" width="12.42578125" customWidth="1"/>
    <col min="15" max="15" width="13.7109375" customWidth="1"/>
    <col min="16" max="16" width="12" customWidth="1"/>
    <col min="17" max="19" width="12.28515625" customWidth="1"/>
    <col min="20" max="20" width="11.7109375" customWidth="1"/>
    <col min="21" max="22" width="11.140625" customWidth="1"/>
    <col min="23" max="23" width="13" customWidth="1"/>
    <col min="24" max="24" width="12.42578125" customWidth="1"/>
    <col min="25" max="25" width="12.140625" customWidth="1"/>
    <col min="26" max="26" width="13.42578125" customWidth="1"/>
    <col min="27" max="27" width="14.42578125" customWidth="1"/>
    <col min="28" max="28" width="13.7109375" customWidth="1"/>
    <col min="29" max="29" width="15.7109375" customWidth="1"/>
  </cols>
  <sheetData>
    <row r="1" spans="1:29" ht="23.25" x14ac:dyDescent="0.35">
      <c r="A1" s="31" t="s">
        <v>0</v>
      </c>
      <c r="B1" s="31"/>
      <c r="C1" s="32"/>
      <c r="D1" s="29"/>
      <c r="E1" s="29"/>
      <c r="F1" s="33"/>
      <c r="G1" s="34" t="s">
        <v>54</v>
      </c>
      <c r="H1" s="34"/>
      <c r="I1" s="34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29"/>
      <c r="W1" s="29"/>
      <c r="X1" s="29"/>
      <c r="Y1" s="29"/>
      <c r="Z1" s="29"/>
      <c r="AA1" s="29"/>
      <c r="AB1" s="29"/>
      <c r="AC1" s="8"/>
    </row>
    <row r="2" spans="1:29" ht="24" thickBot="1" x14ac:dyDescent="0.4">
      <c r="A2" s="31"/>
      <c r="B2" s="31"/>
      <c r="C2" s="29"/>
      <c r="D2" s="29"/>
      <c r="E2" s="29"/>
      <c r="F2" s="33" t="s">
        <v>53</v>
      </c>
      <c r="G2" s="33"/>
      <c r="H2" s="33"/>
      <c r="I2" s="33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29"/>
      <c r="W2" s="29"/>
      <c r="X2" s="29"/>
      <c r="Y2" s="29"/>
      <c r="Z2" s="29"/>
      <c r="AA2" s="29"/>
      <c r="AB2" s="29"/>
      <c r="AC2" s="8"/>
    </row>
    <row r="3" spans="1:29" ht="30.75" thickBot="1" x14ac:dyDescent="0.3">
      <c r="A3" s="74"/>
      <c r="B3" s="74"/>
      <c r="C3" s="71" t="s">
        <v>1</v>
      </c>
      <c r="D3" s="10"/>
      <c r="E3" s="9" t="s">
        <v>2</v>
      </c>
      <c r="F3" s="10"/>
      <c r="G3" s="9" t="s">
        <v>3</v>
      </c>
      <c r="H3" s="10"/>
      <c r="I3" s="9" t="s">
        <v>4</v>
      </c>
      <c r="J3" s="10"/>
      <c r="K3" s="9" t="s">
        <v>5</v>
      </c>
      <c r="L3" s="10"/>
      <c r="M3" s="9" t="s">
        <v>6</v>
      </c>
      <c r="N3" s="10"/>
      <c r="O3" s="9" t="s">
        <v>7</v>
      </c>
      <c r="P3" s="10"/>
      <c r="Q3" s="9" t="s">
        <v>8</v>
      </c>
      <c r="R3" s="10"/>
      <c r="S3" s="9" t="s">
        <v>9</v>
      </c>
      <c r="T3" s="10"/>
      <c r="U3" s="9" t="s">
        <v>10</v>
      </c>
      <c r="V3" s="10"/>
      <c r="W3" s="9" t="s">
        <v>11</v>
      </c>
      <c r="X3" s="10"/>
      <c r="Y3" s="9" t="s">
        <v>12</v>
      </c>
      <c r="Z3" s="10"/>
      <c r="AA3" s="9" t="s">
        <v>13</v>
      </c>
      <c r="AB3" s="71"/>
      <c r="AC3" s="78" t="s">
        <v>51</v>
      </c>
    </row>
    <row r="4" spans="1:29" ht="16.5" thickBot="1" x14ac:dyDescent="0.3">
      <c r="A4" s="72" t="s">
        <v>14</v>
      </c>
      <c r="B4" s="72" t="s">
        <v>50</v>
      </c>
      <c r="C4" s="73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3" t="s">
        <v>16</v>
      </c>
      <c r="M4" s="12" t="s">
        <v>15</v>
      </c>
      <c r="N4" s="13" t="s">
        <v>16</v>
      </c>
      <c r="O4" s="12" t="s">
        <v>15</v>
      </c>
      <c r="P4" s="13" t="s">
        <v>16</v>
      </c>
      <c r="Q4" s="12" t="s">
        <v>15</v>
      </c>
      <c r="R4" s="13" t="s">
        <v>16</v>
      </c>
      <c r="S4" s="12" t="s">
        <v>15</v>
      </c>
      <c r="T4" s="13" t="s">
        <v>16</v>
      </c>
      <c r="U4" s="12" t="s">
        <v>15</v>
      </c>
      <c r="V4" s="13" t="s">
        <v>16</v>
      </c>
      <c r="W4" s="12" t="s">
        <v>15</v>
      </c>
      <c r="X4" s="13" t="s">
        <v>16</v>
      </c>
      <c r="Y4" s="12" t="s">
        <v>15</v>
      </c>
      <c r="Z4" s="13" t="s">
        <v>16</v>
      </c>
      <c r="AA4" s="12" t="s">
        <v>15</v>
      </c>
      <c r="AB4" s="76" t="s">
        <v>16</v>
      </c>
      <c r="AC4" s="79"/>
    </row>
    <row r="5" spans="1:29" x14ac:dyDescent="0.25">
      <c r="A5" s="75" t="s">
        <v>17</v>
      </c>
      <c r="B5" s="38" t="s">
        <v>48</v>
      </c>
      <c r="C5" s="39">
        <v>133884</v>
      </c>
      <c r="D5" s="40">
        <v>123888</v>
      </c>
      <c r="E5" s="39">
        <v>117080</v>
      </c>
      <c r="F5" s="40">
        <v>118980</v>
      </c>
      <c r="G5" s="39">
        <v>129334</v>
      </c>
      <c r="H5" s="40">
        <v>142142</v>
      </c>
      <c r="I5" s="39">
        <v>133446</v>
      </c>
      <c r="J5" s="40">
        <v>129701</v>
      </c>
      <c r="K5" s="39">
        <v>128796</v>
      </c>
      <c r="L5" s="40">
        <v>128796</v>
      </c>
      <c r="M5" s="39">
        <v>139132</v>
      </c>
      <c r="N5" s="40">
        <v>134403</v>
      </c>
      <c r="O5" s="39">
        <v>140635</v>
      </c>
      <c r="P5" s="40">
        <v>143931</v>
      </c>
      <c r="Q5" s="39">
        <v>161223</v>
      </c>
      <c r="R5" s="40">
        <v>152555</v>
      </c>
      <c r="S5" s="39">
        <v>134304</v>
      </c>
      <c r="T5" s="40">
        <v>144430</v>
      </c>
      <c r="U5" s="41">
        <v>148123</v>
      </c>
      <c r="V5" s="42">
        <v>149019</v>
      </c>
      <c r="W5" s="41">
        <v>149407</v>
      </c>
      <c r="X5" s="42">
        <v>148502</v>
      </c>
      <c r="Y5" s="41">
        <v>148478</v>
      </c>
      <c r="Z5" s="43">
        <v>160866</v>
      </c>
      <c r="AA5" s="44">
        <f>SUM(C5,E5,G5,I5,K5,M5,O5,Q5,S5,U5,W5,Y5)</f>
        <v>1663842</v>
      </c>
      <c r="AB5" s="45">
        <f>SUM(D5,F5,H5,J5,L5,N5,P5,R5,T5,V5,X5,Z5)</f>
        <v>1677213</v>
      </c>
      <c r="AC5" s="77">
        <f>SUM(AA5:AB5)</f>
        <v>3341055</v>
      </c>
    </row>
    <row r="6" spans="1:29" x14ac:dyDescent="0.25">
      <c r="A6" s="37"/>
      <c r="B6" s="38" t="s">
        <v>49</v>
      </c>
      <c r="C6" s="46">
        <v>45029</v>
      </c>
      <c r="D6" s="47">
        <v>39825</v>
      </c>
      <c r="E6" s="46">
        <v>25327</v>
      </c>
      <c r="F6" s="47">
        <v>29854</v>
      </c>
      <c r="G6" s="46">
        <v>32298</v>
      </c>
      <c r="H6" s="47">
        <v>36235</v>
      </c>
      <c r="I6" s="46">
        <v>37214</v>
      </c>
      <c r="J6" s="47">
        <v>36211</v>
      </c>
      <c r="K6" s="46">
        <v>40373</v>
      </c>
      <c r="L6" s="47">
        <v>38054</v>
      </c>
      <c r="M6" s="46">
        <v>36383</v>
      </c>
      <c r="N6" s="47">
        <v>33334</v>
      </c>
      <c r="O6" s="46">
        <v>46073</v>
      </c>
      <c r="P6" s="47">
        <v>41739</v>
      </c>
      <c r="Q6" s="46">
        <v>46245</v>
      </c>
      <c r="R6" s="47">
        <v>54460</v>
      </c>
      <c r="S6" s="46">
        <v>40631</v>
      </c>
      <c r="T6" s="47">
        <v>44916</v>
      </c>
      <c r="U6" s="39">
        <v>45061</v>
      </c>
      <c r="V6" s="40">
        <v>39538</v>
      </c>
      <c r="W6" s="39">
        <v>37396</v>
      </c>
      <c r="X6" s="39">
        <v>35080</v>
      </c>
      <c r="Y6" s="39">
        <v>46021</v>
      </c>
      <c r="Z6" s="48">
        <v>47169</v>
      </c>
      <c r="AA6" s="44">
        <f t="shared" ref="AA6:AA59" si="0">SUM(C6,E6,G6,I6,K6,M6,O6,Q6,S6,U6,W6,Y6)</f>
        <v>478051</v>
      </c>
      <c r="AB6" s="45">
        <f t="shared" ref="AB6:AB59" si="1">SUM(D6,F6,H6,J6,L6,N6,P6,R6,T6,V6,X6,Z6)</f>
        <v>476415</v>
      </c>
      <c r="AC6" s="18">
        <f t="shared" ref="AC6:AC59" si="2">SUM(AA6:AB6)</f>
        <v>954466</v>
      </c>
    </row>
    <row r="7" spans="1:29" x14ac:dyDescent="0.25">
      <c r="A7" s="49" t="s">
        <v>18</v>
      </c>
      <c r="B7" s="38" t="s">
        <v>48</v>
      </c>
      <c r="C7" s="39">
        <v>548</v>
      </c>
      <c r="D7" s="40">
        <v>285</v>
      </c>
      <c r="E7" s="39">
        <v>132</v>
      </c>
      <c r="F7" s="40">
        <v>73</v>
      </c>
      <c r="G7" s="39">
        <v>428</v>
      </c>
      <c r="H7" s="40">
        <v>251</v>
      </c>
      <c r="I7" s="39">
        <v>223</v>
      </c>
      <c r="J7" s="40">
        <v>75</v>
      </c>
      <c r="K7" s="39">
        <v>197</v>
      </c>
      <c r="L7" s="40">
        <v>119</v>
      </c>
      <c r="M7" s="39">
        <v>187</v>
      </c>
      <c r="N7" s="40">
        <v>153</v>
      </c>
      <c r="O7" s="39">
        <v>70</v>
      </c>
      <c r="P7" s="40">
        <v>68</v>
      </c>
      <c r="Q7" s="39">
        <v>127</v>
      </c>
      <c r="R7" s="40">
        <v>122</v>
      </c>
      <c r="S7" s="39">
        <v>122</v>
      </c>
      <c r="T7" s="40">
        <v>110</v>
      </c>
      <c r="U7" s="39">
        <v>215</v>
      </c>
      <c r="V7" s="40">
        <v>154</v>
      </c>
      <c r="W7" s="39">
        <v>229</v>
      </c>
      <c r="X7" s="39">
        <v>190</v>
      </c>
      <c r="Y7" s="39">
        <v>148</v>
      </c>
      <c r="Z7" s="48">
        <v>83</v>
      </c>
      <c r="AA7" s="44">
        <f t="shared" si="0"/>
        <v>2626</v>
      </c>
      <c r="AB7" s="45">
        <f t="shared" si="1"/>
        <v>1683</v>
      </c>
      <c r="AC7" s="18">
        <f t="shared" si="2"/>
        <v>4309</v>
      </c>
    </row>
    <row r="8" spans="1:29" x14ac:dyDescent="0.25">
      <c r="A8" s="49"/>
      <c r="B8" s="38" t="s">
        <v>49</v>
      </c>
      <c r="C8" s="46">
        <v>0</v>
      </c>
      <c r="D8" s="47">
        <v>0</v>
      </c>
      <c r="E8" s="46">
        <v>0</v>
      </c>
      <c r="F8" s="47">
        <v>0</v>
      </c>
      <c r="G8" s="46">
        <v>0</v>
      </c>
      <c r="H8" s="47">
        <v>0</v>
      </c>
      <c r="I8" s="46">
        <v>0</v>
      </c>
      <c r="J8" s="47">
        <v>0</v>
      </c>
      <c r="K8" s="46">
        <v>0</v>
      </c>
      <c r="L8" s="47">
        <v>0</v>
      </c>
      <c r="M8" s="46">
        <v>0</v>
      </c>
      <c r="N8" s="47">
        <v>0</v>
      </c>
      <c r="O8" s="46">
        <v>0</v>
      </c>
      <c r="P8" s="47">
        <v>0</v>
      </c>
      <c r="Q8" s="46">
        <v>0</v>
      </c>
      <c r="R8" s="47">
        <v>0</v>
      </c>
      <c r="S8" s="46">
        <v>0</v>
      </c>
      <c r="T8" s="47">
        <v>0</v>
      </c>
      <c r="U8" s="39"/>
      <c r="V8" s="40"/>
      <c r="W8" s="39"/>
      <c r="X8" s="39"/>
      <c r="Y8" s="39"/>
      <c r="Z8" s="48"/>
      <c r="AA8" s="44">
        <f t="shared" si="0"/>
        <v>0</v>
      </c>
      <c r="AB8" s="45">
        <f t="shared" si="1"/>
        <v>0</v>
      </c>
      <c r="AC8" s="18">
        <f t="shared" si="2"/>
        <v>0</v>
      </c>
    </row>
    <row r="9" spans="1:29" x14ac:dyDescent="0.25">
      <c r="A9" s="49" t="s">
        <v>19</v>
      </c>
      <c r="B9" s="38" t="s">
        <v>48</v>
      </c>
      <c r="C9" s="39">
        <v>3002</v>
      </c>
      <c r="D9" s="40">
        <v>3024</v>
      </c>
      <c r="E9" s="39">
        <v>5180</v>
      </c>
      <c r="F9" s="40">
        <v>5210</v>
      </c>
      <c r="G9" s="39">
        <v>5884</v>
      </c>
      <c r="H9" s="40">
        <v>5582</v>
      </c>
      <c r="I9" s="39">
        <v>5099</v>
      </c>
      <c r="J9" s="40">
        <v>4520</v>
      </c>
      <c r="K9" s="39">
        <v>3046</v>
      </c>
      <c r="L9" s="40">
        <v>2919</v>
      </c>
      <c r="M9" s="39">
        <v>4351</v>
      </c>
      <c r="N9" s="40">
        <v>4323</v>
      </c>
      <c r="O9" s="39">
        <v>4699</v>
      </c>
      <c r="P9" s="40">
        <v>4632</v>
      </c>
      <c r="Q9" s="39">
        <v>5267</v>
      </c>
      <c r="R9" s="40">
        <v>5425</v>
      </c>
      <c r="S9" s="39">
        <v>3923</v>
      </c>
      <c r="T9" s="40">
        <v>3788</v>
      </c>
      <c r="U9" s="39">
        <v>5020</v>
      </c>
      <c r="V9" s="40">
        <v>5160</v>
      </c>
      <c r="W9" s="39">
        <v>4859</v>
      </c>
      <c r="X9" s="40">
        <v>4849</v>
      </c>
      <c r="Y9" s="39">
        <v>4506</v>
      </c>
      <c r="Z9" s="50">
        <v>3678</v>
      </c>
      <c r="AA9" s="44">
        <f t="shared" si="0"/>
        <v>54836</v>
      </c>
      <c r="AB9" s="45">
        <f t="shared" si="1"/>
        <v>53110</v>
      </c>
      <c r="AC9" s="18">
        <f t="shared" si="2"/>
        <v>107946</v>
      </c>
    </row>
    <row r="10" spans="1:29" x14ac:dyDescent="0.25">
      <c r="A10" s="49"/>
      <c r="B10" s="38" t="s">
        <v>49</v>
      </c>
      <c r="C10" s="46">
        <v>0</v>
      </c>
      <c r="D10" s="47">
        <v>0</v>
      </c>
      <c r="E10" s="46">
        <v>0</v>
      </c>
      <c r="F10" s="47">
        <v>0</v>
      </c>
      <c r="G10" s="46">
        <v>0</v>
      </c>
      <c r="H10" s="47">
        <v>0</v>
      </c>
      <c r="I10" s="46">
        <v>0</v>
      </c>
      <c r="J10" s="47">
        <v>0</v>
      </c>
      <c r="K10" s="46">
        <v>0</v>
      </c>
      <c r="L10" s="47">
        <v>0</v>
      </c>
      <c r="M10" s="46">
        <v>0</v>
      </c>
      <c r="N10" s="47">
        <v>0</v>
      </c>
      <c r="O10" s="46">
        <v>0</v>
      </c>
      <c r="P10" s="47">
        <v>0</v>
      </c>
      <c r="Q10" s="46">
        <v>0</v>
      </c>
      <c r="R10" s="47">
        <v>0</v>
      </c>
      <c r="S10" s="46">
        <v>0</v>
      </c>
      <c r="T10" s="47">
        <v>0</v>
      </c>
      <c r="U10" s="39"/>
      <c r="V10" s="40"/>
      <c r="W10" s="39"/>
      <c r="X10" s="40"/>
      <c r="Y10" s="39"/>
      <c r="Z10" s="50"/>
      <c r="AA10" s="44">
        <f t="shared" si="0"/>
        <v>0</v>
      </c>
      <c r="AB10" s="45">
        <f t="shared" si="1"/>
        <v>0</v>
      </c>
      <c r="AC10" s="18">
        <f t="shared" si="2"/>
        <v>0</v>
      </c>
    </row>
    <row r="11" spans="1:29" x14ac:dyDescent="0.25">
      <c r="A11" s="49" t="s">
        <v>20</v>
      </c>
      <c r="B11" s="38" t="s">
        <v>48</v>
      </c>
      <c r="C11" s="39">
        <v>730</v>
      </c>
      <c r="D11" s="40">
        <v>596</v>
      </c>
      <c r="E11" s="39">
        <v>752</v>
      </c>
      <c r="F11" s="40">
        <v>801</v>
      </c>
      <c r="G11" s="39">
        <v>530</v>
      </c>
      <c r="H11" s="40">
        <v>416</v>
      </c>
      <c r="I11" s="39">
        <v>416</v>
      </c>
      <c r="J11" s="40">
        <v>354</v>
      </c>
      <c r="K11" s="39">
        <v>639</v>
      </c>
      <c r="L11" s="40">
        <v>599</v>
      </c>
      <c r="M11" s="39">
        <v>465</v>
      </c>
      <c r="N11" s="40">
        <v>502</v>
      </c>
      <c r="O11" s="39">
        <v>611</v>
      </c>
      <c r="P11" s="40">
        <v>567</v>
      </c>
      <c r="Q11" s="39">
        <v>607</v>
      </c>
      <c r="R11" s="40">
        <v>600</v>
      </c>
      <c r="S11" s="39">
        <v>637</v>
      </c>
      <c r="T11" s="40">
        <v>3252</v>
      </c>
      <c r="U11" s="39">
        <v>913</v>
      </c>
      <c r="V11" s="40">
        <v>671</v>
      </c>
      <c r="W11" s="39">
        <v>416</v>
      </c>
      <c r="X11" s="40">
        <v>469</v>
      </c>
      <c r="Y11" s="39">
        <v>227</v>
      </c>
      <c r="Z11" s="50">
        <v>238</v>
      </c>
      <c r="AA11" s="44">
        <f t="shared" si="0"/>
        <v>6943</v>
      </c>
      <c r="AB11" s="45">
        <f t="shared" si="1"/>
        <v>9065</v>
      </c>
      <c r="AC11" s="18">
        <f t="shared" si="2"/>
        <v>16008</v>
      </c>
    </row>
    <row r="12" spans="1:29" x14ac:dyDescent="0.25">
      <c r="A12" s="49"/>
      <c r="B12" s="38" t="s">
        <v>49</v>
      </c>
      <c r="C12" s="46">
        <v>0</v>
      </c>
      <c r="D12" s="47">
        <v>0</v>
      </c>
      <c r="E12" s="46">
        <v>0</v>
      </c>
      <c r="F12" s="47">
        <v>0</v>
      </c>
      <c r="G12" s="46">
        <v>0</v>
      </c>
      <c r="H12" s="47">
        <v>0</v>
      </c>
      <c r="I12" s="46">
        <v>0</v>
      </c>
      <c r="J12" s="47">
        <v>0</v>
      </c>
      <c r="K12" s="46">
        <v>0</v>
      </c>
      <c r="L12" s="47">
        <v>0</v>
      </c>
      <c r="M12" s="46">
        <v>0</v>
      </c>
      <c r="N12" s="47">
        <v>0</v>
      </c>
      <c r="O12" s="46">
        <v>0</v>
      </c>
      <c r="P12" s="47">
        <v>0</v>
      </c>
      <c r="Q12" s="46">
        <v>0</v>
      </c>
      <c r="R12" s="47">
        <v>0</v>
      </c>
      <c r="S12" s="51">
        <v>0</v>
      </c>
      <c r="T12" s="47">
        <v>0</v>
      </c>
      <c r="U12" s="39">
        <v>2624</v>
      </c>
      <c r="V12" s="40">
        <v>0</v>
      </c>
      <c r="W12" s="39">
        <v>0</v>
      </c>
      <c r="X12" s="40">
        <v>0</v>
      </c>
      <c r="Y12" s="39">
        <v>0</v>
      </c>
      <c r="Z12" s="50">
        <v>0</v>
      </c>
      <c r="AA12" s="44">
        <f t="shared" si="0"/>
        <v>2624</v>
      </c>
      <c r="AB12" s="45">
        <f t="shared" si="1"/>
        <v>0</v>
      </c>
      <c r="AC12" s="18">
        <f t="shared" si="2"/>
        <v>2624</v>
      </c>
    </row>
    <row r="13" spans="1:29" x14ac:dyDescent="0.25">
      <c r="A13" s="52" t="s">
        <v>21</v>
      </c>
      <c r="B13" s="38" t="s">
        <v>48</v>
      </c>
      <c r="C13" s="39">
        <v>6705</v>
      </c>
      <c r="D13" s="40">
        <v>7107</v>
      </c>
      <c r="E13" s="39">
        <v>8636</v>
      </c>
      <c r="F13" s="40">
        <v>8487</v>
      </c>
      <c r="G13" s="39">
        <v>9366</v>
      </c>
      <c r="H13" s="40">
        <v>9451</v>
      </c>
      <c r="I13" s="39">
        <v>8699</v>
      </c>
      <c r="J13" s="40">
        <v>8143</v>
      </c>
      <c r="K13" s="39">
        <v>6630</v>
      </c>
      <c r="L13" s="40">
        <v>6447</v>
      </c>
      <c r="M13" s="39">
        <v>5414</v>
      </c>
      <c r="N13" s="40">
        <v>4933</v>
      </c>
      <c r="O13" s="39">
        <v>0</v>
      </c>
      <c r="P13" s="40">
        <v>0</v>
      </c>
      <c r="Q13" s="39">
        <v>0</v>
      </c>
      <c r="R13" s="40">
        <v>0</v>
      </c>
      <c r="S13" s="39">
        <v>4343</v>
      </c>
      <c r="T13" s="40">
        <v>4130</v>
      </c>
      <c r="U13" s="39">
        <v>6705</v>
      </c>
      <c r="V13" s="40">
        <v>7107</v>
      </c>
      <c r="W13" s="39">
        <v>8669</v>
      </c>
      <c r="X13" s="40">
        <v>8409</v>
      </c>
      <c r="Y13" s="39">
        <v>7822</v>
      </c>
      <c r="Z13" s="50">
        <v>6310</v>
      </c>
      <c r="AA13" s="44">
        <f t="shared" si="0"/>
        <v>72989</v>
      </c>
      <c r="AB13" s="45">
        <f t="shared" si="1"/>
        <v>70524</v>
      </c>
      <c r="AC13" s="18">
        <f t="shared" si="2"/>
        <v>143513</v>
      </c>
    </row>
    <row r="14" spans="1:29" x14ac:dyDescent="0.25">
      <c r="A14" s="52"/>
      <c r="B14" s="38" t="s">
        <v>49</v>
      </c>
      <c r="C14" s="46"/>
      <c r="D14" s="47">
        <v>0</v>
      </c>
      <c r="E14" s="46">
        <v>0</v>
      </c>
      <c r="F14" s="47">
        <v>0</v>
      </c>
      <c r="G14" s="46">
        <v>0</v>
      </c>
      <c r="H14" s="47">
        <v>0</v>
      </c>
      <c r="I14" s="46">
        <v>0</v>
      </c>
      <c r="J14" s="47">
        <v>0</v>
      </c>
      <c r="K14" s="46">
        <v>0</v>
      </c>
      <c r="L14" s="47">
        <v>0</v>
      </c>
      <c r="M14" s="46">
        <v>0</v>
      </c>
      <c r="N14" s="47">
        <v>0</v>
      </c>
      <c r="O14" s="46">
        <v>0</v>
      </c>
      <c r="P14" s="47">
        <v>0</v>
      </c>
      <c r="Q14" s="46">
        <v>0</v>
      </c>
      <c r="R14" s="47">
        <v>0</v>
      </c>
      <c r="S14" s="46">
        <v>0</v>
      </c>
      <c r="T14" s="47">
        <v>0</v>
      </c>
      <c r="U14" s="39"/>
      <c r="V14" s="40"/>
      <c r="W14" s="39"/>
      <c r="X14" s="40"/>
      <c r="Y14" s="39"/>
      <c r="Z14" s="50"/>
      <c r="AA14" s="44">
        <f t="shared" si="0"/>
        <v>0</v>
      </c>
      <c r="AB14" s="45">
        <f t="shared" si="1"/>
        <v>0</v>
      </c>
      <c r="AC14" s="18">
        <f t="shared" si="2"/>
        <v>0</v>
      </c>
    </row>
    <row r="15" spans="1:29" x14ac:dyDescent="0.25">
      <c r="A15" s="52" t="s">
        <v>22</v>
      </c>
      <c r="B15" s="38" t="s">
        <v>48</v>
      </c>
      <c r="C15" s="39">
        <v>638</v>
      </c>
      <c r="D15" s="40">
        <v>768</v>
      </c>
      <c r="E15" s="39">
        <v>647</v>
      </c>
      <c r="F15" s="40">
        <v>744</v>
      </c>
      <c r="G15" s="39">
        <v>1013</v>
      </c>
      <c r="H15" s="40">
        <v>815</v>
      </c>
      <c r="I15" s="39">
        <v>1067</v>
      </c>
      <c r="J15" s="40">
        <v>1318</v>
      </c>
      <c r="K15" s="39">
        <v>870</v>
      </c>
      <c r="L15" s="40">
        <v>821</v>
      </c>
      <c r="M15" s="39">
        <v>703</v>
      </c>
      <c r="N15" s="40">
        <v>816</v>
      </c>
      <c r="O15" s="39">
        <v>715</v>
      </c>
      <c r="P15" s="40">
        <v>528</v>
      </c>
      <c r="Q15" s="39">
        <v>550</v>
      </c>
      <c r="R15" s="40">
        <v>552</v>
      </c>
      <c r="S15" s="39">
        <v>831</v>
      </c>
      <c r="T15" s="40">
        <v>1674</v>
      </c>
      <c r="U15" s="39">
        <v>575</v>
      </c>
      <c r="V15" s="40">
        <v>612</v>
      </c>
      <c r="W15" s="39">
        <v>648</v>
      </c>
      <c r="X15" s="40">
        <v>724</v>
      </c>
      <c r="Y15" s="39">
        <v>267</v>
      </c>
      <c r="Z15" s="50">
        <v>225</v>
      </c>
      <c r="AA15" s="44">
        <f t="shared" si="0"/>
        <v>8524</v>
      </c>
      <c r="AB15" s="45">
        <f t="shared" si="1"/>
        <v>9597</v>
      </c>
      <c r="AC15" s="18">
        <f t="shared" si="2"/>
        <v>18121</v>
      </c>
    </row>
    <row r="16" spans="1:29" x14ac:dyDescent="0.25">
      <c r="A16" s="52"/>
      <c r="B16" s="38" t="s">
        <v>49</v>
      </c>
      <c r="C16" s="46"/>
      <c r="D16" s="47">
        <v>0</v>
      </c>
      <c r="E16" s="46">
        <v>0</v>
      </c>
      <c r="F16" s="47">
        <v>0</v>
      </c>
      <c r="G16" s="46">
        <v>0</v>
      </c>
      <c r="H16" s="47">
        <v>0</v>
      </c>
      <c r="I16" s="46">
        <v>0</v>
      </c>
      <c r="J16" s="47">
        <v>0</v>
      </c>
      <c r="K16" s="46">
        <v>0</v>
      </c>
      <c r="L16" s="47">
        <v>0</v>
      </c>
      <c r="M16" s="46">
        <v>0</v>
      </c>
      <c r="N16" s="47">
        <v>0</v>
      </c>
      <c r="O16" s="46">
        <v>0</v>
      </c>
      <c r="P16" s="47">
        <v>0</v>
      </c>
      <c r="Q16" s="46">
        <v>0</v>
      </c>
      <c r="R16" s="47">
        <v>0</v>
      </c>
      <c r="S16" s="46">
        <v>0</v>
      </c>
      <c r="T16" s="47">
        <v>0</v>
      </c>
      <c r="U16" s="39">
        <v>3925</v>
      </c>
      <c r="V16" s="40">
        <v>104</v>
      </c>
      <c r="W16" s="39"/>
      <c r="X16" s="40"/>
      <c r="Y16" s="39"/>
      <c r="Z16" s="50"/>
      <c r="AA16" s="44">
        <f t="shared" si="0"/>
        <v>3925</v>
      </c>
      <c r="AB16" s="45">
        <f t="shared" si="1"/>
        <v>104</v>
      </c>
      <c r="AC16" s="18">
        <f t="shared" si="2"/>
        <v>4029</v>
      </c>
    </row>
    <row r="17" spans="1:29" x14ac:dyDescent="0.25">
      <c r="A17" s="49" t="s">
        <v>23</v>
      </c>
      <c r="B17" s="38" t="s">
        <v>48</v>
      </c>
      <c r="C17" s="40">
        <v>7059</v>
      </c>
      <c r="D17" s="40">
        <v>8369</v>
      </c>
      <c r="E17" s="40">
        <v>6345</v>
      </c>
      <c r="F17" s="40">
        <v>6649</v>
      </c>
      <c r="G17" s="40">
        <v>7588</v>
      </c>
      <c r="H17" s="40">
        <v>7415</v>
      </c>
      <c r="I17" s="40">
        <v>7077</v>
      </c>
      <c r="J17" s="40">
        <v>7436</v>
      </c>
      <c r="K17" s="40">
        <v>6914</v>
      </c>
      <c r="L17" s="40">
        <v>6464</v>
      </c>
      <c r="M17" s="39">
        <v>7077</v>
      </c>
      <c r="N17" s="40">
        <v>7486</v>
      </c>
      <c r="O17" s="39">
        <v>7333</v>
      </c>
      <c r="P17" s="40">
        <v>7659</v>
      </c>
      <c r="Q17" s="40">
        <v>8793</v>
      </c>
      <c r="R17" s="40">
        <v>9643</v>
      </c>
      <c r="S17" s="39">
        <v>8276</v>
      </c>
      <c r="T17" s="40">
        <v>8415</v>
      </c>
      <c r="U17" s="40">
        <v>9330</v>
      </c>
      <c r="V17" s="40">
        <v>9408</v>
      </c>
      <c r="W17" s="40">
        <v>8927</v>
      </c>
      <c r="X17" s="40">
        <v>9319</v>
      </c>
      <c r="Y17" s="40">
        <v>11559</v>
      </c>
      <c r="Z17" s="50">
        <v>9999</v>
      </c>
      <c r="AA17" s="44">
        <f t="shared" si="0"/>
        <v>96278</v>
      </c>
      <c r="AB17" s="45">
        <f t="shared" si="1"/>
        <v>98262</v>
      </c>
      <c r="AC17" s="18">
        <f t="shared" si="2"/>
        <v>194540</v>
      </c>
    </row>
    <row r="18" spans="1:29" x14ac:dyDescent="0.25">
      <c r="A18" s="49"/>
      <c r="B18" s="38" t="s">
        <v>49</v>
      </c>
      <c r="C18" s="46"/>
      <c r="D18" s="47">
        <v>0</v>
      </c>
      <c r="E18" s="46">
        <v>0</v>
      </c>
      <c r="F18" s="47">
        <v>0</v>
      </c>
      <c r="G18" s="46">
        <v>0</v>
      </c>
      <c r="H18" s="47">
        <v>0</v>
      </c>
      <c r="I18" s="46">
        <v>0</v>
      </c>
      <c r="J18" s="47">
        <v>0</v>
      </c>
      <c r="K18" s="46">
        <v>0</v>
      </c>
      <c r="L18" s="47">
        <v>0</v>
      </c>
      <c r="M18" s="46">
        <v>0</v>
      </c>
      <c r="N18" s="47">
        <v>0</v>
      </c>
      <c r="O18" s="46">
        <v>0</v>
      </c>
      <c r="P18" s="47">
        <v>0</v>
      </c>
      <c r="Q18" s="46">
        <v>0</v>
      </c>
      <c r="R18" s="47">
        <v>0</v>
      </c>
      <c r="S18" s="46">
        <v>0</v>
      </c>
      <c r="T18" s="47">
        <v>0</v>
      </c>
      <c r="U18" s="39"/>
      <c r="V18" s="40"/>
      <c r="W18" s="39"/>
      <c r="X18" s="40"/>
      <c r="Y18" s="39"/>
      <c r="Z18" s="50"/>
      <c r="AA18" s="44">
        <f t="shared" si="0"/>
        <v>0</v>
      </c>
      <c r="AB18" s="45">
        <f t="shared" si="1"/>
        <v>0</v>
      </c>
      <c r="AC18" s="18">
        <f t="shared" si="2"/>
        <v>0</v>
      </c>
    </row>
    <row r="19" spans="1:29" x14ac:dyDescent="0.25">
      <c r="A19" s="49" t="s">
        <v>42</v>
      </c>
      <c r="B19" s="38" t="s">
        <v>48</v>
      </c>
      <c r="C19" s="39">
        <v>0</v>
      </c>
      <c r="D19" s="40">
        <v>0</v>
      </c>
      <c r="E19" s="39">
        <v>0</v>
      </c>
      <c r="F19" s="40">
        <v>0</v>
      </c>
      <c r="G19" s="39">
        <v>0</v>
      </c>
      <c r="H19" s="40">
        <v>0</v>
      </c>
      <c r="I19" s="39">
        <v>0</v>
      </c>
      <c r="J19" s="40">
        <v>0</v>
      </c>
      <c r="K19" s="39">
        <v>0</v>
      </c>
      <c r="L19" s="40">
        <v>0</v>
      </c>
      <c r="M19" s="39">
        <v>0</v>
      </c>
      <c r="N19" s="40">
        <v>0</v>
      </c>
      <c r="O19" s="39">
        <v>0</v>
      </c>
      <c r="P19" s="40">
        <v>0</v>
      </c>
      <c r="Q19" s="39">
        <v>265</v>
      </c>
      <c r="R19" s="40">
        <v>269</v>
      </c>
      <c r="S19" s="39">
        <v>0</v>
      </c>
      <c r="T19" s="40">
        <v>0</v>
      </c>
      <c r="U19" s="39">
        <v>518</v>
      </c>
      <c r="V19" s="40">
        <v>367</v>
      </c>
      <c r="W19" s="39">
        <v>56</v>
      </c>
      <c r="X19" s="40">
        <v>46</v>
      </c>
      <c r="Y19" s="39">
        <v>0</v>
      </c>
      <c r="Z19" s="50">
        <v>0</v>
      </c>
      <c r="AA19" s="44">
        <f t="shared" si="0"/>
        <v>839</v>
      </c>
      <c r="AB19" s="45">
        <f t="shared" si="1"/>
        <v>682</v>
      </c>
      <c r="AC19" s="18">
        <f t="shared" si="2"/>
        <v>1521</v>
      </c>
    </row>
    <row r="20" spans="1:29" x14ac:dyDescent="0.25">
      <c r="A20" s="49" t="s">
        <v>43</v>
      </c>
      <c r="B20" s="38" t="s">
        <v>48</v>
      </c>
      <c r="C20" s="39">
        <v>875</v>
      </c>
      <c r="D20" s="39">
        <v>842</v>
      </c>
      <c r="E20" s="39">
        <v>1042</v>
      </c>
      <c r="F20" s="39">
        <v>1002</v>
      </c>
      <c r="G20" s="39">
        <v>0</v>
      </c>
      <c r="H20" s="39">
        <v>0</v>
      </c>
      <c r="I20" s="39">
        <v>993</v>
      </c>
      <c r="J20" s="39">
        <v>954</v>
      </c>
      <c r="K20" s="39">
        <v>1431</v>
      </c>
      <c r="L20" s="39">
        <v>1425</v>
      </c>
      <c r="M20" s="39">
        <v>0</v>
      </c>
      <c r="N20" s="39">
        <v>0</v>
      </c>
      <c r="O20" s="39">
        <v>1061</v>
      </c>
      <c r="P20" s="39">
        <v>990</v>
      </c>
      <c r="Q20" s="39">
        <v>834</v>
      </c>
      <c r="R20" s="39">
        <v>815</v>
      </c>
      <c r="S20" s="39">
        <v>0</v>
      </c>
      <c r="T20" s="39">
        <v>0</v>
      </c>
      <c r="U20" s="39">
        <v>1022</v>
      </c>
      <c r="V20" s="39">
        <v>974</v>
      </c>
      <c r="W20" s="39">
        <v>2650</v>
      </c>
      <c r="X20" s="39">
        <v>2611</v>
      </c>
      <c r="Y20" s="39">
        <v>1965</v>
      </c>
      <c r="Z20" s="48">
        <v>1979</v>
      </c>
      <c r="AA20" s="44">
        <f t="shared" si="0"/>
        <v>11873</v>
      </c>
      <c r="AB20" s="45">
        <f t="shared" si="1"/>
        <v>11592</v>
      </c>
      <c r="AC20" s="18">
        <f t="shared" si="2"/>
        <v>23465</v>
      </c>
    </row>
    <row r="21" spans="1:29" x14ac:dyDescent="0.25">
      <c r="A21" s="52" t="s">
        <v>24</v>
      </c>
      <c r="B21" s="38" t="s">
        <v>48</v>
      </c>
      <c r="C21" s="39">
        <v>11039</v>
      </c>
      <c r="D21" s="40">
        <v>13903</v>
      </c>
      <c r="E21" s="39">
        <v>10401</v>
      </c>
      <c r="F21" s="40">
        <v>11470</v>
      </c>
      <c r="G21" s="39">
        <v>15327</v>
      </c>
      <c r="H21" s="40">
        <v>15757</v>
      </c>
      <c r="I21" s="39">
        <v>14753</v>
      </c>
      <c r="J21" s="40">
        <v>14759</v>
      </c>
      <c r="K21" s="39">
        <v>12888</v>
      </c>
      <c r="L21" s="40">
        <v>12190</v>
      </c>
      <c r="M21" s="39">
        <v>13357</v>
      </c>
      <c r="N21" s="40">
        <v>14176</v>
      </c>
      <c r="O21" s="39">
        <v>14648</v>
      </c>
      <c r="P21" s="40">
        <v>14358</v>
      </c>
      <c r="Q21" s="39">
        <v>15084</v>
      </c>
      <c r="R21" s="40">
        <v>15787</v>
      </c>
      <c r="S21" s="39">
        <v>13366</v>
      </c>
      <c r="T21" s="40">
        <v>13167</v>
      </c>
      <c r="U21" s="39">
        <v>13794</v>
      </c>
      <c r="V21" s="40">
        <v>13209</v>
      </c>
      <c r="W21" s="39">
        <v>15332</v>
      </c>
      <c r="X21" s="40">
        <v>14899</v>
      </c>
      <c r="Y21" s="39">
        <v>19809</v>
      </c>
      <c r="Z21" s="50">
        <v>12340</v>
      </c>
      <c r="AA21" s="44">
        <f t="shared" si="0"/>
        <v>169798</v>
      </c>
      <c r="AB21" s="45">
        <f t="shared" si="1"/>
        <v>166015</v>
      </c>
      <c r="AC21" s="18">
        <f t="shared" si="2"/>
        <v>335813</v>
      </c>
    </row>
    <row r="22" spans="1:29" x14ac:dyDescent="0.25">
      <c r="A22" s="53"/>
      <c r="B22" s="38" t="s">
        <v>49</v>
      </c>
      <c r="C22" s="54">
        <v>1758</v>
      </c>
      <c r="D22" s="55">
        <v>3366</v>
      </c>
      <c r="E22" s="54">
        <v>1284</v>
      </c>
      <c r="F22" s="55">
        <v>1468</v>
      </c>
      <c r="G22" s="54">
        <v>2752</v>
      </c>
      <c r="H22" s="55">
        <v>3106</v>
      </c>
      <c r="I22" s="54">
        <v>1907</v>
      </c>
      <c r="J22" s="55">
        <v>1657</v>
      </c>
      <c r="K22" s="54">
        <v>1212</v>
      </c>
      <c r="L22" s="55">
        <v>1150</v>
      </c>
      <c r="M22" s="54">
        <v>1138</v>
      </c>
      <c r="N22" s="55">
        <v>1293</v>
      </c>
      <c r="O22" s="54">
        <v>1352</v>
      </c>
      <c r="P22" s="55">
        <v>1543</v>
      </c>
      <c r="Q22" s="54">
        <v>1836</v>
      </c>
      <c r="R22" s="55">
        <v>1982</v>
      </c>
      <c r="S22" s="54">
        <v>1784</v>
      </c>
      <c r="T22" s="55">
        <v>2057</v>
      </c>
      <c r="U22" s="56">
        <v>1613</v>
      </c>
      <c r="V22" s="57">
        <v>1523</v>
      </c>
      <c r="W22" s="56">
        <v>1402</v>
      </c>
      <c r="X22" s="57">
        <v>1314</v>
      </c>
      <c r="Y22" s="56">
        <v>2932</v>
      </c>
      <c r="Z22" s="58">
        <v>1622</v>
      </c>
      <c r="AA22" s="44">
        <f t="shared" si="0"/>
        <v>20970</v>
      </c>
      <c r="AB22" s="45">
        <f t="shared" si="1"/>
        <v>22081</v>
      </c>
      <c r="AC22" s="18">
        <f t="shared" si="2"/>
        <v>43051</v>
      </c>
    </row>
    <row r="23" spans="1:29" x14ac:dyDescent="0.25">
      <c r="A23" s="49" t="s">
        <v>44</v>
      </c>
      <c r="B23" s="38" t="s">
        <v>48</v>
      </c>
      <c r="C23" s="39">
        <v>0</v>
      </c>
      <c r="D23" s="40">
        <v>0</v>
      </c>
      <c r="E23" s="39">
        <v>7042</v>
      </c>
      <c r="F23" s="40">
        <v>7321</v>
      </c>
      <c r="G23" s="39">
        <v>8107</v>
      </c>
      <c r="H23" s="40">
        <v>8130</v>
      </c>
      <c r="I23" s="39">
        <v>7675</v>
      </c>
      <c r="J23" s="40">
        <v>7734</v>
      </c>
      <c r="K23" s="39">
        <v>8183</v>
      </c>
      <c r="L23" s="40">
        <v>8069</v>
      </c>
      <c r="M23" s="39">
        <v>8419</v>
      </c>
      <c r="N23" s="40">
        <v>8368</v>
      </c>
      <c r="O23" s="39">
        <v>7661</v>
      </c>
      <c r="P23" s="40">
        <v>7792</v>
      </c>
      <c r="Q23" s="39">
        <v>7198</v>
      </c>
      <c r="R23" s="40">
        <v>7269</v>
      </c>
      <c r="S23" s="39">
        <v>7339</v>
      </c>
      <c r="T23" s="40">
        <v>7432</v>
      </c>
      <c r="U23" s="39">
        <v>7509</v>
      </c>
      <c r="V23" s="40">
        <v>7362</v>
      </c>
      <c r="W23" s="39">
        <v>7507</v>
      </c>
      <c r="X23" s="40">
        <v>7409</v>
      </c>
      <c r="Y23" s="39">
        <v>5814</v>
      </c>
      <c r="Z23" s="50">
        <v>5720</v>
      </c>
      <c r="AA23" s="44">
        <f t="shared" si="0"/>
        <v>82454</v>
      </c>
      <c r="AB23" s="45">
        <f t="shared" si="1"/>
        <v>82606</v>
      </c>
      <c r="AC23" s="18">
        <f t="shared" si="2"/>
        <v>165060</v>
      </c>
    </row>
    <row r="24" spans="1:29" x14ac:dyDescent="0.25">
      <c r="A24" s="49" t="s">
        <v>45</v>
      </c>
      <c r="B24" s="38" t="s">
        <v>48</v>
      </c>
      <c r="C24" s="39">
        <v>1682</v>
      </c>
      <c r="D24" s="40">
        <v>1607</v>
      </c>
      <c r="E24" s="39">
        <v>2515</v>
      </c>
      <c r="F24" s="40">
        <v>2572</v>
      </c>
      <c r="G24" s="39">
        <v>2870</v>
      </c>
      <c r="H24" s="40">
        <v>2906</v>
      </c>
      <c r="I24" s="39">
        <v>2638</v>
      </c>
      <c r="J24" s="40">
        <v>2761</v>
      </c>
      <c r="K24" s="39">
        <v>2500</v>
      </c>
      <c r="L24" s="40">
        <v>2651</v>
      </c>
      <c r="M24" s="39">
        <v>2952</v>
      </c>
      <c r="N24" s="40">
        <v>3009</v>
      </c>
      <c r="O24" s="39">
        <v>2888</v>
      </c>
      <c r="P24" s="40">
        <v>3349</v>
      </c>
      <c r="Q24" s="39">
        <v>3369</v>
      </c>
      <c r="R24" s="40">
        <v>3274</v>
      </c>
      <c r="S24" s="39">
        <v>3087</v>
      </c>
      <c r="T24" s="40">
        <v>3022</v>
      </c>
      <c r="U24" s="39">
        <v>3307</v>
      </c>
      <c r="V24" s="40">
        <v>3098</v>
      </c>
      <c r="W24" s="39">
        <v>3252</v>
      </c>
      <c r="X24" s="40">
        <v>3168</v>
      </c>
      <c r="Y24" s="39">
        <v>2521</v>
      </c>
      <c r="Z24" s="50">
        <v>2295</v>
      </c>
      <c r="AA24" s="44">
        <f t="shared" si="0"/>
        <v>33581</v>
      </c>
      <c r="AB24" s="45">
        <f t="shared" si="1"/>
        <v>33712</v>
      </c>
      <c r="AC24" s="18">
        <f t="shared" si="2"/>
        <v>67293</v>
      </c>
    </row>
    <row r="25" spans="1:29" x14ac:dyDescent="0.25">
      <c r="A25" s="49" t="s">
        <v>46</v>
      </c>
      <c r="B25" s="38" t="s">
        <v>48</v>
      </c>
      <c r="C25" s="40">
        <v>885</v>
      </c>
      <c r="D25" s="40">
        <v>795</v>
      </c>
      <c r="E25" s="40">
        <v>1003</v>
      </c>
      <c r="F25" s="40">
        <v>990</v>
      </c>
      <c r="G25" s="59">
        <v>942</v>
      </c>
      <c r="H25" s="40">
        <v>965</v>
      </c>
      <c r="I25" s="40">
        <v>915</v>
      </c>
      <c r="J25" s="40">
        <v>850</v>
      </c>
      <c r="K25" s="40">
        <v>1081</v>
      </c>
      <c r="L25" s="40">
        <v>1030</v>
      </c>
      <c r="M25" s="40">
        <v>0</v>
      </c>
      <c r="N25" s="40">
        <v>0</v>
      </c>
      <c r="O25" s="40">
        <v>1088</v>
      </c>
      <c r="P25" s="40">
        <v>1048</v>
      </c>
      <c r="Q25" s="40">
        <v>1008</v>
      </c>
      <c r="R25" s="40">
        <v>979</v>
      </c>
      <c r="S25" s="40">
        <v>1114</v>
      </c>
      <c r="T25" s="40">
        <v>1105</v>
      </c>
      <c r="U25" s="40">
        <v>1035</v>
      </c>
      <c r="V25" s="40">
        <v>1021</v>
      </c>
      <c r="W25" s="40">
        <v>1023</v>
      </c>
      <c r="X25" s="40">
        <v>987</v>
      </c>
      <c r="Y25" s="40">
        <v>834</v>
      </c>
      <c r="Z25" s="50">
        <v>842</v>
      </c>
      <c r="AA25" s="44">
        <f t="shared" si="0"/>
        <v>10928</v>
      </c>
      <c r="AB25" s="45">
        <f t="shared" si="1"/>
        <v>10612</v>
      </c>
      <c r="AC25" s="18">
        <f t="shared" si="2"/>
        <v>21540</v>
      </c>
    </row>
    <row r="26" spans="1:29" x14ac:dyDescent="0.25">
      <c r="A26" s="52" t="s">
        <v>25</v>
      </c>
      <c r="B26" s="38" t="s">
        <v>48</v>
      </c>
      <c r="C26" s="39">
        <v>1620</v>
      </c>
      <c r="D26" s="40">
        <v>1371</v>
      </c>
      <c r="E26" s="39">
        <v>679</v>
      </c>
      <c r="F26" s="40">
        <v>857</v>
      </c>
      <c r="G26" s="39">
        <v>1066</v>
      </c>
      <c r="H26" s="40">
        <v>1141</v>
      </c>
      <c r="I26" s="39">
        <v>1156</v>
      </c>
      <c r="J26" s="40">
        <v>954</v>
      </c>
      <c r="K26" s="39">
        <v>824</v>
      </c>
      <c r="L26" s="40">
        <v>804</v>
      </c>
      <c r="M26" s="39">
        <v>961</v>
      </c>
      <c r="N26" s="40">
        <v>958</v>
      </c>
      <c r="O26" s="39">
        <v>1081</v>
      </c>
      <c r="P26" s="40">
        <v>1068</v>
      </c>
      <c r="Q26" s="39">
        <v>1128</v>
      </c>
      <c r="R26" s="40">
        <v>1190</v>
      </c>
      <c r="S26" s="39">
        <v>948</v>
      </c>
      <c r="T26" s="40">
        <v>1351</v>
      </c>
      <c r="U26" s="39">
        <v>1207</v>
      </c>
      <c r="V26" s="40">
        <v>621</v>
      </c>
      <c r="W26" s="39">
        <v>1203</v>
      </c>
      <c r="X26" s="40">
        <v>1167</v>
      </c>
      <c r="Y26" s="39">
        <v>1030</v>
      </c>
      <c r="Z26" s="50">
        <v>843</v>
      </c>
      <c r="AA26" s="44">
        <f t="shared" si="0"/>
        <v>12903</v>
      </c>
      <c r="AB26" s="45">
        <f t="shared" si="1"/>
        <v>12325</v>
      </c>
      <c r="AC26" s="18">
        <f t="shared" si="2"/>
        <v>25228</v>
      </c>
    </row>
    <row r="27" spans="1:29" x14ac:dyDescent="0.25">
      <c r="A27" s="52"/>
      <c r="B27" s="38" t="s">
        <v>49</v>
      </c>
      <c r="C27" s="47"/>
      <c r="D27" s="51">
        <v>0</v>
      </c>
      <c r="E27" s="46">
        <v>0</v>
      </c>
      <c r="F27" s="47">
        <v>0</v>
      </c>
      <c r="G27" s="46">
        <v>0</v>
      </c>
      <c r="H27" s="47">
        <v>0</v>
      </c>
      <c r="I27" s="46">
        <v>0</v>
      </c>
      <c r="J27" s="47">
        <v>0</v>
      </c>
      <c r="K27" s="46">
        <v>0</v>
      </c>
      <c r="L27" s="47">
        <v>0</v>
      </c>
      <c r="M27" s="46">
        <v>0</v>
      </c>
      <c r="N27" s="47">
        <v>0</v>
      </c>
      <c r="O27" s="46">
        <v>0</v>
      </c>
      <c r="P27" s="47">
        <v>0</v>
      </c>
      <c r="Q27" s="51">
        <v>0</v>
      </c>
      <c r="R27" s="47">
        <v>1441</v>
      </c>
      <c r="S27" s="51"/>
      <c r="T27" s="47">
        <v>487</v>
      </c>
      <c r="U27" s="40"/>
      <c r="V27" s="60"/>
      <c r="W27" s="40"/>
      <c r="X27" s="40"/>
      <c r="Y27" s="40"/>
      <c r="Z27" s="50"/>
      <c r="AA27" s="44">
        <f t="shared" si="0"/>
        <v>0</v>
      </c>
      <c r="AB27" s="45">
        <f t="shared" si="1"/>
        <v>1928</v>
      </c>
      <c r="AC27" s="18">
        <f t="shared" si="2"/>
        <v>1928</v>
      </c>
    </row>
    <row r="28" spans="1:29" x14ac:dyDescent="0.25">
      <c r="A28" s="49" t="s">
        <v>26</v>
      </c>
      <c r="B28" s="38" t="s">
        <v>48</v>
      </c>
      <c r="C28" s="39">
        <v>2582</v>
      </c>
      <c r="D28" s="40">
        <v>2834</v>
      </c>
      <c r="E28" s="39">
        <v>2989</v>
      </c>
      <c r="F28" s="40">
        <v>3025</v>
      </c>
      <c r="G28" s="39">
        <v>2925</v>
      </c>
      <c r="H28" s="40">
        <v>3016</v>
      </c>
      <c r="I28" s="39">
        <v>3244</v>
      </c>
      <c r="J28" s="40">
        <v>3045</v>
      </c>
      <c r="K28" s="39">
        <v>2761</v>
      </c>
      <c r="L28" s="40">
        <v>2554</v>
      </c>
      <c r="M28" s="39">
        <v>3613</v>
      </c>
      <c r="N28" s="40">
        <v>3634</v>
      </c>
      <c r="O28" s="39">
        <v>3561</v>
      </c>
      <c r="P28" s="40">
        <v>3355</v>
      </c>
      <c r="Q28" s="39">
        <v>4569</v>
      </c>
      <c r="R28" s="40">
        <v>4448</v>
      </c>
      <c r="S28" s="39">
        <v>3414</v>
      </c>
      <c r="T28" s="40">
        <v>3577</v>
      </c>
      <c r="U28" s="39">
        <v>3683</v>
      </c>
      <c r="V28" s="40">
        <v>3589</v>
      </c>
      <c r="W28" s="39">
        <v>3801</v>
      </c>
      <c r="X28" s="40">
        <v>4012</v>
      </c>
      <c r="Y28" s="39">
        <v>3282</v>
      </c>
      <c r="Z28" s="50">
        <v>3199</v>
      </c>
      <c r="AA28" s="44">
        <f t="shared" si="0"/>
        <v>40424</v>
      </c>
      <c r="AB28" s="45">
        <f t="shared" si="1"/>
        <v>40288</v>
      </c>
      <c r="AC28" s="18">
        <f t="shared" si="2"/>
        <v>80712</v>
      </c>
    </row>
    <row r="29" spans="1:29" x14ac:dyDescent="0.25">
      <c r="A29" s="61"/>
      <c r="B29" s="38" t="s">
        <v>49</v>
      </c>
      <c r="C29" s="54"/>
      <c r="D29" s="55">
        <v>0</v>
      </c>
      <c r="E29" s="54">
        <v>0</v>
      </c>
      <c r="F29" s="55">
        <v>0</v>
      </c>
      <c r="G29" s="54">
        <v>0</v>
      </c>
      <c r="H29" s="55">
        <v>0</v>
      </c>
      <c r="I29" s="54">
        <v>0</v>
      </c>
      <c r="J29" s="55">
        <v>0</v>
      </c>
      <c r="K29" s="54">
        <v>0</v>
      </c>
      <c r="L29" s="55">
        <v>0</v>
      </c>
      <c r="M29" s="54">
        <v>0</v>
      </c>
      <c r="N29" s="55">
        <v>0</v>
      </c>
      <c r="O29" s="54">
        <v>0</v>
      </c>
      <c r="P29" s="55">
        <v>0</v>
      </c>
      <c r="Q29" s="54">
        <v>0</v>
      </c>
      <c r="R29" s="55">
        <v>0</v>
      </c>
      <c r="S29" s="54">
        <v>0</v>
      </c>
      <c r="T29" s="55"/>
      <c r="U29" s="57"/>
      <c r="V29" s="57"/>
      <c r="W29" s="57"/>
      <c r="X29" s="57"/>
      <c r="Y29" s="57"/>
      <c r="Z29" s="58"/>
      <c r="AA29" s="44">
        <f t="shared" si="0"/>
        <v>0</v>
      </c>
      <c r="AB29" s="45">
        <f t="shared" si="1"/>
        <v>0</v>
      </c>
      <c r="AC29" s="18">
        <f t="shared" si="2"/>
        <v>0</v>
      </c>
    </row>
    <row r="30" spans="1:29" x14ac:dyDescent="0.25">
      <c r="A30" s="61" t="s">
        <v>27</v>
      </c>
      <c r="B30" s="38" t="s">
        <v>48</v>
      </c>
      <c r="C30" s="56">
        <v>3208</v>
      </c>
      <c r="D30" s="57">
        <v>2840</v>
      </c>
      <c r="E30" s="56">
        <v>2777</v>
      </c>
      <c r="F30" s="57">
        <v>2767</v>
      </c>
      <c r="G30" s="56">
        <v>3093</v>
      </c>
      <c r="H30" s="57">
        <v>3263</v>
      </c>
      <c r="I30" s="56">
        <v>3118</v>
      </c>
      <c r="J30" s="57">
        <v>2897</v>
      </c>
      <c r="K30" s="56">
        <v>2440</v>
      </c>
      <c r="L30" s="57">
        <v>2428</v>
      </c>
      <c r="M30" s="56">
        <v>3094</v>
      </c>
      <c r="N30" s="57">
        <v>3154</v>
      </c>
      <c r="O30" s="56">
        <v>3175</v>
      </c>
      <c r="P30" s="57">
        <v>3390</v>
      </c>
      <c r="Q30" s="56">
        <v>3334</v>
      </c>
      <c r="R30" s="57">
        <v>6043</v>
      </c>
      <c r="S30" s="56">
        <v>3379</v>
      </c>
      <c r="T30" s="57">
        <v>3127</v>
      </c>
      <c r="U30" s="56">
        <v>3075</v>
      </c>
      <c r="V30" s="57">
        <v>3335</v>
      </c>
      <c r="W30" s="56">
        <v>3350</v>
      </c>
      <c r="X30" s="57">
        <v>3179</v>
      </c>
      <c r="Y30" s="56">
        <v>2722</v>
      </c>
      <c r="Z30" s="58">
        <v>2793</v>
      </c>
      <c r="AA30" s="44">
        <f t="shared" si="0"/>
        <v>36765</v>
      </c>
      <c r="AB30" s="45">
        <f t="shared" si="1"/>
        <v>39216</v>
      </c>
      <c r="AC30" s="18">
        <f t="shared" si="2"/>
        <v>75981</v>
      </c>
    </row>
    <row r="31" spans="1:29" x14ac:dyDescent="0.25">
      <c r="A31" s="61"/>
      <c r="B31" s="38" t="s">
        <v>49</v>
      </c>
      <c r="C31" s="54"/>
      <c r="D31" s="55">
        <v>0</v>
      </c>
      <c r="E31" s="54">
        <v>0</v>
      </c>
      <c r="F31" s="55">
        <v>0</v>
      </c>
      <c r="G31" s="54">
        <v>0</v>
      </c>
      <c r="H31" s="55">
        <v>0</v>
      </c>
      <c r="I31" s="54">
        <v>0</v>
      </c>
      <c r="J31" s="55">
        <v>0</v>
      </c>
      <c r="K31" s="54">
        <v>0</v>
      </c>
      <c r="L31" s="55">
        <v>0</v>
      </c>
      <c r="M31" s="54">
        <v>0</v>
      </c>
      <c r="N31" s="55">
        <v>0</v>
      </c>
      <c r="O31" s="54">
        <v>0</v>
      </c>
      <c r="P31" s="55">
        <v>0</v>
      </c>
      <c r="Q31" s="62">
        <v>5</v>
      </c>
      <c r="R31" s="55">
        <v>2500</v>
      </c>
      <c r="S31" s="54">
        <v>476</v>
      </c>
      <c r="T31" s="55">
        <v>1</v>
      </c>
      <c r="U31" s="56">
        <v>2050</v>
      </c>
      <c r="V31" s="57">
        <v>17</v>
      </c>
      <c r="W31" s="56"/>
      <c r="X31" s="56"/>
      <c r="Y31" s="56"/>
      <c r="Z31" s="63"/>
      <c r="AA31" s="44">
        <f t="shared" si="0"/>
        <v>2531</v>
      </c>
      <c r="AB31" s="45">
        <f t="shared" si="1"/>
        <v>2518</v>
      </c>
      <c r="AC31" s="18">
        <f t="shared" si="2"/>
        <v>5049</v>
      </c>
    </row>
    <row r="32" spans="1:29" x14ac:dyDescent="0.25">
      <c r="A32" s="61" t="s">
        <v>28</v>
      </c>
      <c r="B32" s="38" t="s">
        <v>48</v>
      </c>
      <c r="C32" s="56">
        <v>2332</v>
      </c>
      <c r="D32" s="57">
        <v>2446</v>
      </c>
      <c r="E32" s="56">
        <v>1770</v>
      </c>
      <c r="F32" s="57">
        <v>1726</v>
      </c>
      <c r="G32" s="56">
        <v>2607</v>
      </c>
      <c r="H32" s="57">
        <v>2601</v>
      </c>
      <c r="I32" s="56">
        <v>2512</v>
      </c>
      <c r="J32" s="57">
        <v>2213</v>
      </c>
      <c r="K32" s="56">
        <v>2736</v>
      </c>
      <c r="L32" s="57">
        <v>2631</v>
      </c>
      <c r="M32" s="56">
        <v>4004</v>
      </c>
      <c r="N32" s="57">
        <v>3806</v>
      </c>
      <c r="O32" s="56">
        <v>3932</v>
      </c>
      <c r="P32" s="57">
        <v>3371</v>
      </c>
      <c r="Q32" s="56">
        <v>3272</v>
      </c>
      <c r="R32" s="57">
        <v>3250</v>
      </c>
      <c r="S32" s="56">
        <v>2831</v>
      </c>
      <c r="T32" s="57">
        <v>2682</v>
      </c>
      <c r="U32" s="56">
        <v>2100</v>
      </c>
      <c r="V32" s="57">
        <v>1830</v>
      </c>
      <c r="W32" s="56">
        <v>1979</v>
      </c>
      <c r="X32" s="57">
        <v>1970</v>
      </c>
      <c r="Y32" s="56">
        <v>2163</v>
      </c>
      <c r="Z32" s="58">
        <v>1806</v>
      </c>
      <c r="AA32" s="44">
        <f t="shared" si="0"/>
        <v>32238</v>
      </c>
      <c r="AB32" s="45">
        <f t="shared" si="1"/>
        <v>30332</v>
      </c>
      <c r="AC32" s="18">
        <f t="shared" si="2"/>
        <v>62570</v>
      </c>
    </row>
    <row r="33" spans="1:29" x14ac:dyDescent="0.25">
      <c r="A33" s="61"/>
      <c r="B33" s="38" t="s">
        <v>49</v>
      </c>
      <c r="C33" s="54"/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4">
        <v>0</v>
      </c>
      <c r="L33" s="55">
        <v>0</v>
      </c>
      <c r="M33" s="54">
        <v>0</v>
      </c>
      <c r="N33" s="55">
        <v>0</v>
      </c>
      <c r="O33" s="54">
        <v>0</v>
      </c>
      <c r="P33" s="55">
        <v>0</v>
      </c>
      <c r="Q33" s="54">
        <v>0</v>
      </c>
      <c r="R33" s="55">
        <v>0</v>
      </c>
      <c r="S33" s="54">
        <v>0</v>
      </c>
      <c r="T33" s="55">
        <v>0</v>
      </c>
      <c r="U33" s="56"/>
      <c r="V33" s="57"/>
      <c r="W33" s="56"/>
      <c r="X33" s="57"/>
      <c r="Y33" s="56"/>
      <c r="Z33" s="58"/>
      <c r="AA33" s="44">
        <f t="shared" si="0"/>
        <v>0</v>
      </c>
      <c r="AB33" s="45">
        <f t="shared" si="1"/>
        <v>0</v>
      </c>
      <c r="AC33" s="18">
        <f t="shared" si="2"/>
        <v>0</v>
      </c>
    </row>
    <row r="34" spans="1:29" x14ac:dyDescent="0.25">
      <c r="A34" s="61" t="s">
        <v>29</v>
      </c>
      <c r="B34" s="38" t="s">
        <v>48</v>
      </c>
      <c r="C34" s="56">
        <v>7457</v>
      </c>
      <c r="D34" s="57">
        <v>7143</v>
      </c>
      <c r="E34" s="56">
        <v>6967</v>
      </c>
      <c r="F34" s="57">
        <v>6833</v>
      </c>
      <c r="G34" s="56">
        <v>7495</v>
      </c>
      <c r="H34" s="57">
        <v>7912</v>
      </c>
      <c r="I34" s="56">
        <v>5855</v>
      </c>
      <c r="J34" s="57">
        <v>4822</v>
      </c>
      <c r="K34" s="56">
        <v>5624</v>
      </c>
      <c r="L34" s="57">
        <v>5198</v>
      </c>
      <c r="M34" s="56">
        <v>6116</v>
      </c>
      <c r="N34" s="57">
        <v>5741</v>
      </c>
      <c r="O34" s="56">
        <v>6754</v>
      </c>
      <c r="P34" s="57">
        <v>6150</v>
      </c>
      <c r="Q34" s="56">
        <v>7396</v>
      </c>
      <c r="R34" s="57">
        <v>12604</v>
      </c>
      <c r="S34" s="56">
        <v>6206</v>
      </c>
      <c r="T34" s="57">
        <v>6105</v>
      </c>
      <c r="U34" s="56">
        <v>4343</v>
      </c>
      <c r="V34" s="57">
        <v>4618</v>
      </c>
      <c r="W34" s="56">
        <v>4447</v>
      </c>
      <c r="X34" s="57">
        <v>4452</v>
      </c>
      <c r="Y34" s="56">
        <v>2209</v>
      </c>
      <c r="Z34" s="58">
        <v>2412</v>
      </c>
      <c r="AA34" s="44">
        <f t="shared" si="0"/>
        <v>70869</v>
      </c>
      <c r="AB34" s="45">
        <f t="shared" si="1"/>
        <v>73990</v>
      </c>
      <c r="AC34" s="18">
        <f t="shared" si="2"/>
        <v>144859</v>
      </c>
    </row>
    <row r="35" spans="1:29" x14ac:dyDescent="0.25">
      <c r="A35" s="61"/>
      <c r="B35" s="64" t="s">
        <v>49</v>
      </c>
      <c r="C35" s="54">
        <v>57</v>
      </c>
      <c r="D35" s="55">
        <v>48</v>
      </c>
      <c r="E35" s="54">
        <v>112</v>
      </c>
      <c r="F35" s="55">
        <v>22</v>
      </c>
      <c r="G35" s="54">
        <v>14</v>
      </c>
      <c r="H35" s="55">
        <v>0</v>
      </c>
      <c r="I35" s="54">
        <v>0</v>
      </c>
      <c r="J35" s="55">
        <v>0</v>
      </c>
      <c r="K35" s="54">
        <v>0</v>
      </c>
      <c r="L35" s="55">
        <v>11</v>
      </c>
      <c r="M35" s="54">
        <v>0</v>
      </c>
      <c r="N35" s="55">
        <v>2</v>
      </c>
      <c r="O35" s="54">
        <v>29</v>
      </c>
      <c r="P35" s="55">
        <v>29</v>
      </c>
      <c r="Q35" s="54">
        <v>211</v>
      </c>
      <c r="R35" s="55">
        <v>5801</v>
      </c>
      <c r="S35" s="54">
        <v>914</v>
      </c>
      <c r="T35" s="55">
        <v>1115</v>
      </c>
      <c r="U35" s="56">
        <v>6205</v>
      </c>
      <c r="V35" s="57">
        <v>187</v>
      </c>
      <c r="W35" s="56">
        <v>8</v>
      </c>
      <c r="X35" s="57"/>
      <c r="Y35" s="56"/>
      <c r="Z35" s="58"/>
      <c r="AA35" s="44">
        <f t="shared" si="0"/>
        <v>7550</v>
      </c>
      <c r="AB35" s="45">
        <f t="shared" si="1"/>
        <v>7215</v>
      </c>
      <c r="AC35" s="18">
        <f t="shared" si="2"/>
        <v>14765</v>
      </c>
    </row>
    <row r="36" spans="1:29" x14ac:dyDescent="0.25">
      <c r="A36" s="49" t="s">
        <v>30</v>
      </c>
      <c r="B36" s="38" t="s">
        <v>48</v>
      </c>
      <c r="C36" s="39">
        <v>8662</v>
      </c>
      <c r="D36" s="40">
        <v>8781</v>
      </c>
      <c r="E36" s="39">
        <v>9040</v>
      </c>
      <c r="F36" s="40">
        <v>9668</v>
      </c>
      <c r="G36" s="39">
        <v>10605</v>
      </c>
      <c r="H36" s="40">
        <v>10747</v>
      </c>
      <c r="I36" s="39">
        <v>9689</v>
      </c>
      <c r="J36" s="40">
        <v>9735</v>
      </c>
      <c r="K36" s="39">
        <v>9736</v>
      </c>
      <c r="L36" s="40">
        <v>9423</v>
      </c>
      <c r="M36" s="39">
        <v>9229</v>
      </c>
      <c r="N36" s="40">
        <v>9590</v>
      </c>
      <c r="O36" s="39">
        <v>10441</v>
      </c>
      <c r="P36" s="40">
        <v>8828</v>
      </c>
      <c r="Q36" s="39">
        <v>10644</v>
      </c>
      <c r="R36" s="40">
        <v>12545</v>
      </c>
      <c r="S36" s="39">
        <v>14856</v>
      </c>
      <c r="T36" s="40">
        <v>10686</v>
      </c>
      <c r="U36" s="39">
        <v>12682</v>
      </c>
      <c r="V36" s="40">
        <v>12855</v>
      </c>
      <c r="W36" s="39">
        <v>11750</v>
      </c>
      <c r="X36" s="40">
        <v>12134</v>
      </c>
      <c r="Y36" s="39">
        <v>9783</v>
      </c>
      <c r="Z36" s="50">
        <v>8620</v>
      </c>
      <c r="AA36" s="44">
        <f t="shared" si="0"/>
        <v>127117</v>
      </c>
      <c r="AB36" s="45">
        <f t="shared" si="1"/>
        <v>123612</v>
      </c>
      <c r="AC36" s="18">
        <f t="shared" si="2"/>
        <v>250729</v>
      </c>
    </row>
    <row r="37" spans="1:29" x14ac:dyDescent="0.25">
      <c r="A37" s="49"/>
      <c r="B37" s="38" t="s">
        <v>49</v>
      </c>
      <c r="C37" s="46">
        <v>7410</v>
      </c>
      <c r="D37" s="47">
        <v>7553</v>
      </c>
      <c r="E37" s="46">
        <v>5421</v>
      </c>
      <c r="F37" s="47">
        <v>6962</v>
      </c>
      <c r="G37" s="46">
        <v>6685</v>
      </c>
      <c r="H37" s="47">
        <v>8070</v>
      </c>
      <c r="I37" s="46">
        <v>5821</v>
      </c>
      <c r="J37" s="47">
        <v>6831</v>
      </c>
      <c r="K37" s="46">
        <v>9413</v>
      </c>
      <c r="L37" s="47">
        <v>10807</v>
      </c>
      <c r="M37" s="46">
        <v>8556</v>
      </c>
      <c r="N37" s="47">
        <v>7500</v>
      </c>
      <c r="O37" s="46">
        <v>0</v>
      </c>
      <c r="P37" s="47">
        <v>0</v>
      </c>
      <c r="Q37" s="46">
        <v>6791</v>
      </c>
      <c r="R37" s="47">
        <v>5749</v>
      </c>
      <c r="S37" s="46">
        <v>14856</v>
      </c>
      <c r="T37" s="47">
        <v>10686</v>
      </c>
      <c r="U37" s="39">
        <v>11935</v>
      </c>
      <c r="V37" s="40">
        <v>5152</v>
      </c>
      <c r="W37" s="39">
        <v>4179</v>
      </c>
      <c r="X37" s="40">
        <v>4418</v>
      </c>
      <c r="Y37" s="39">
        <v>5019</v>
      </c>
      <c r="Z37" s="50">
        <v>7614</v>
      </c>
      <c r="AA37" s="44">
        <f t="shared" si="0"/>
        <v>86086</v>
      </c>
      <c r="AB37" s="45">
        <f t="shared" si="1"/>
        <v>81342</v>
      </c>
      <c r="AC37" s="18">
        <f t="shared" si="2"/>
        <v>167428</v>
      </c>
    </row>
    <row r="38" spans="1:29" x14ac:dyDescent="0.25">
      <c r="A38" s="49" t="s">
        <v>31</v>
      </c>
      <c r="B38" s="38" t="s">
        <v>48</v>
      </c>
      <c r="C38" s="39">
        <v>272</v>
      </c>
      <c r="D38" s="40">
        <v>247</v>
      </c>
      <c r="E38" s="39">
        <v>15</v>
      </c>
      <c r="F38" s="40">
        <v>28</v>
      </c>
      <c r="G38" s="39">
        <v>62</v>
      </c>
      <c r="H38" s="40">
        <v>60</v>
      </c>
      <c r="I38" s="39">
        <v>210</v>
      </c>
      <c r="J38" s="40">
        <v>302</v>
      </c>
      <c r="K38" s="39">
        <v>115</v>
      </c>
      <c r="L38" s="40">
        <v>112</v>
      </c>
      <c r="M38" s="39">
        <v>135</v>
      </c>
      <c r="N38" s="40">
        <v>109</v>
      </c>
      <c r="O38" s="39">
        <v>48</v>
      </c>
      <c r="P38" s="40">
        <v>51</v>
      </c>
      <c r="Q38" s="39">
        <v>29</v>
      </c>
      <c r="R38" s="40">
        <v>25</v>
      </c>
      <c r="S38" s="39">
        <v>41</v>
      </c>
      <c r="T38" s="40">
        <v>63</v>
      </c>
      <c r="U38" s="39">
        <v>47</v>
      </c>
      <c r="V38" s="40">
        <v>265</v>
      </c>
      <c r="W38" s="39">
        <v>49</v>
      </c>
      <c r="X38" s="40">
        <v>39</v>
      </c>
      <c r="Y38" s="39">
        <v>116</v>
      </c>
      <c r="Z38" s="50">
        <v>101</v>
      </c>
      <c r="AA38" s="44">
        <f t="shared" si="0"/>
        <v>1139</v>
      </c>
      <c r="AB38" s="45">
        <f t="shared" si="1"/>
        <v>1402</v>
      </c>
      <c r="AC38" s="18">
        <f t="shared" si="2"/>
        <v>2541</v>
      </c>
    </row>
    <row r="39" spans="1:29" x14ac:dyDescent="0.25">
      <c r="A39" s="49"/>
      <c r="B39" s="38" t="s">
        <v>49</v>
      </c>
      <c r="C39" s="46"/>
      <c r="D39" s="46">
        <v>5</v>
      </c>
      <c r="E39" s="46">
        <v>4</v>
      </c>
      <c r="F39" s="46">
        <v>4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2995</v>
      </c>
      <c r="S39" s="46">
        <v>560</v>
      </c>
      <c r="T39" s="47">
        <v>1435</v>
      </c>
      <c r="U39" s="39">
        <v>4259</v>
      </c>
      <c r="V39" s="40"/>
      <c r="W39" s="39"/>
      <c r="X39" s="39"/>
      <c r="Y39" s="39"/>
      <c r="Z39" s="48"/>
      <c r="AA39" s="44">
        <f t="shared" si="0"/>
        <v>4823</v>
      </c>
      <c r="AB39" s="45">
        <f t="shared" si="1"/>
        <v>4439</v>
      </c>
      <c r="AC39" s="18">
        <f t="shared" si="2"/>
        <v>9262</v>
      </c>
    </row>
    <row r="40" spans="1:29" x14ac:dyDescent="0.25">
      <c r="A40" s="49" t="s">
        <v>32</v>
      </c>
      <c r="B40" s="38" t="s">
        <v>48</v>
      </c>
      <c r="C40" s="39">
        <v>166842</v>
      </c>
      <c r="D40" s="40">
        <v>166686</v>
      </c>
      <c r="E40" s="39">
        <v>144230</v>
      </c>
      <c r="F40" s="40">
        <v>144800</v>
      </c>
      <c r="G40" s="39">
        <v>166995</v>
      </c>
      <c r="H40" s="40">
        <v>174367</v>
      </c>
      <c r="I40" s="39">
        <v>160387</v>
      </c>
      <c r="J40" s="40">
        <v>174151</v>
      </c>
      <c r="K40" s="39">
        <v>159886</v>
      </c>
      <c r="L40" s="40">
        <v>166934</v>
      </c>
      <c r="M40" s="39">
        <v>162226</v>
      </c>
      <c r="N40" s="40">
        <v>166001</v>
      </c>
      <c r="O40" s="39">
        <v>167591</v>
      </c>
      <c r="P40" s="40">
        <v>169202</v>
      </c>
      <c r="Q40" s="39">
        <v>180406</v>
      </c>
      <c r="R40" s="40">
        <v>182545</v>
      </c>
      <c r="S40" s="39">
        <v>168113</v>
      </c>
      <c r="T40" s="40">
        <v>167633</v>
      </c>
      <c r="U40" s="39">
        <v>172686</v>
      </c>
      <c r="V40" s="40">
        <v>166630</v>
      </c>
      <c r="W40" s="39">
        <v>175512</v>
      </c>
      <c r="X40" s="40">
        <v>179334</v>
      </c>
      <c r="Y40" s="39">
        <v>183262</v>
      </c>
      <c r="Z40" s="50">
        <v>202342</v>
      </c>
      <c r="AA40" s="44">
        <f t="shared" si="0"/>
        <v>2008136</v>
      </c>
      <c r="AB40" s="45">
        <f t="shared" si="1"/>
        <v>2060625</v>
      </c>
      <c r="AC40" s="18">
        <f t="shared" si="2"/>
        <v>4068761</v>
      </c>
    </row>
    <row r="41" spans="1:29" x14ac:dyDescent="0.25">
      <c r="A41" s="49"/>
      <c r="B41" s="38" t="s">
        <v>49</v>
      </c>
      <c r="C41" s="46">
        <v>133337</v>
      </c>
      <c r="D41" s="47">
        <v>135436</v>
      </c>
      <c r="E41" s="46">
        <v>85480</v>
      </c>
      <c r="F41" s="47">
        <v>102058</v>
      </c>
      <c r="G41" s="46">
        <v>112124</v>
      </c>
      <c r="H41" s="47">
        <v>123003</v>
      </c>
      <c r="I41" s="46">
        <v>124540</v>
      </c>
      <c r="J41" s="47">
        <v>120921</v>
      </c>
      <c r="K41" s="46">
        <v>121001</v>
      </c>
      <c r="L41" s="47">
        <v>127058</v>
      </c>
      <c r="M41" s="46">
        <v>123051</v>
      </c>
      <c r="N41" s="47">
        <v>117142</v>
      </c>
      <c r="O41" s="46">
        <v>127155</v>
      </c>
      <c r="P41" s="47">
        <v>142217</v>
      </c>
      <c r="Q41" s="46">
        <v>140046</v>
      </c>
      <c r="R41" s="47">
        <v>161096</v>
      </c>
      <c r="S41" s="46">
        <v>142972</v>
      </c>
      <c r="T41" s="47">
        <v>136649</v>
      </c>
      <c r="U41" s="39">
        <v>134241</v>
      </c>
      <c r="V41" s="40">
        <v>129811</v>
      </c>
      <c r="W41" s="39">
        <v>130547</v>
      </c>
      <c r="X41" s="40">
        <v>122062</v>
      </c>
      <c r="Y41" s="39">
        <v>162274</v>
      </c>
      <c r="Z41" s="50">
        <v>141187</v>
      </c>
      <c r="AA41" s="44">
        <f t="shared" si="0"/>
        <v>1536768</v>
      </c>
      <c r="AB41" s="45">
        <f t="shared" si="1"/>
        <v>1558640</v>
      </c>
      <c r="AC41" s="18">
        <f t="shared" si="2"/>
        <v>3095408</v>
      </c>
    </row>
    <row r="42" spans="1:29" x14ac:dyDescent="0.25">
      <c r="A42" s="49" t="s">
        <v>33</v>
      </c>
      <c r="B42" s="38" t="s">
        <v>48</v>
      </c>
      <c r="C42" s="39">
        <v>920</v>
      </c>
      <c r="D42" s="40">
        <v>464</v>
      </c>
      <c r="E42" s="39">
        <v>443</v>
      </c>
      <c r="F42" s="40">
        <v>342</v>
      </c>
      <c r="G42" s="39">
        <v>924</v>
      </c>
      <c r="H42" s="40">
        <v>927</v>
      </c>
      <c r="I42" s="39">
        <v>713</v>
      </c>
      <c r="J42" s="40">
        <v>1255</v>
      </c>
      <c r="K42" s="39">
        <v>501</v>
      </c>
      <c r="L42" s="40">
        <v>850</v>
      </c>
      <c r="M42" s="39">
        <v>657</v>
      </c>
      <c r="N42" s="40">
        <v>924</v>
      </c>
      <c r="O42" s="39">
        <v>1515</v>
      </c>
      <c r="P42" s="40">
        <v>1617</v>
      </c>
      <c r="Q42" s="39">
        <v>4150</v>
      </c>
      <c r="R42" s="40">
        <v>3951</v>
      </c>
      <c r="S42" s="39">
        <v>2716</v>
      </c>
      <c r="T42" s="40">
        <v>3551</v>
      </c>
      <c r="U42" s="39">
        <v>3913</v>
      </c>
      <c r="V42" s="40">
        <v>4072</v>
      </c>
      <c r="W42" s="39">
        <v>3441</v>
      </c>
      <c r="X42" s="40">
        <v>3557</v>
      </c>
      <c r="Y42" s="39">
        <v>4483</v>
      </c>
      <c r="Z42" s="50">
        <v>4071</v>
      </c>
      <c r="AA42" s="44">
        <f t="shared" si="0"/>
        <v>24376</v>
      </c>
      <c r="AB42" s="45">
        <f t="shared" si="1"/>
        <v>25581</v>
      </c>
      <c r="AC42" s="18">
        <f t="shared" si="2"/>
        <v>49957</v>
      </c>
    </row>
    <row r="43" spans="1:29" x14ac:dyDescent="0.25">
      <c r="A43" s="49"/>
      <c r="B43" s="38" t="s">
        <v>49</v>
      </c>
      <c r="C43" s="46"/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13</v>
      </c>
      <c r="L43" s="46">
        <v>5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39">
        <v>4411</v>
      </c>
      <c r="V43" s="39">
        <v>1</v>
      </c>
      <c r="W43" s="39">
        <v>4</v>
      </c>
      <c r="X43" s="39">
        <v>4</v>
      </c>
      <c r="Y43" s="39">
        <v>9</v>
      </c>
      <c r="Z43" s="50">
        <v>0</v>
      </c>
      <c r="AA43" s="44">
        <f t="shared" si="0"/>
        <v>4437</v>
      </c>
      <c r="AB43" s="45">
        <f t="shared" si="1"/>
        <v>10</v>
      </c>
      <c r="AC43" s="18">
        <f t="shared" si="2"/>
        <v>4447</v>
      </c>
    </row>
    <row r="44" spans="1:29" x14ac:dyDescent="0.25">
      <c r="A44" s="49" t="s">
        <v>47</v>
      </c>
      <c r="B44" s="38" t="s">
        <v>48</v>
      </c>
      <c r="C44" s="39">
        <v>124</v>
      </c>
      <c r="D44" s="40">
        <v>135</v>
      </c>
      <c r="E44" s="39">
        <v>40</v>
      </c>
      <c r="F44" s="39">
        <v>41</v>
      </c>
      <c r="G44" s="39">
        <v>18</v>
      </c>
      <c r="H44" s="40">
        <v>9</v>
      </c>
      <c r="I44" s="39">
        <v>10</v>
      </c>
      <c r="J44" s="39">
        <v>10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40">
        <v>0</v>
      </c>
      <c r="S44" s="39">
        <v>0</v>
      </c>
      <c r="T44" s="40">
        <v>0</v>
      </c>
      <c r="U44" s="39"/>
      <c r="V44" s="40"/>
      <c r="W44" s="39"/>
      <c r="X44" s="40"/>
      <c r="Y44" s="39"/>
      <c r="Z44" s="50"/>
      <c r="AA44" s="44">
        <f t="shared" si="0"/>
        <v>192</v>
      </c>
      <c r="AB44" s="45">
        <f t="shared" si="1"/>
        <v>195</v>
      </c>
      <c r="AC44" s="18">
        <f t="shared" si="2"/>
        <v>387</v>
      </c>
    </row>
    <row r="45" spans="1:29" x14ac:dyDescent="0.25">
      <c r="A45" s="49" t="s">
        <v>34</v>
      </c>
      <c r="B45" s="38" t="s">
        <v>48</v>
      </c>
      <c r="C45" s="39">
        <v>227</v>
      </c>
      <c r="D45" s="40">
        <v>256</v>
      </c>
      <c r="E45" s="39">
        <v>174</v>
      </c>
      <c r="F45" s="40">
        <v>145</v>
      </c>
      <c r="G45" s="39">
        <v>130</v>
      </c>
      <c r="H45" s="40">
        <v>147</v>
      </c>
      <c r="I45" s="39">
        <v>163</v>
      </c>
      <c r="J45" s="40">
        <v>167</v>
      </c>
      <c r="K45" s="39">
        <v>232</v>
      </c>
      <c r="L45" s="40">
        <v>234</v>
      </c>
      <c r="M45" s="39">
        <v>151</v>
      </c>
      <c r="N45" s="40">
        <v>144</v>
      </c>
      <c r="O45" s="39">
        <v>156</v>
      </c>
      <c r="P45" s="40">
        <v>165</v>
      </c>
      <c r="Q45" s="39">
        <v>24</v>
      </c>
      <c r="R45" s="40">
        <v>73</v>
      </c>
      <c r="S45" s="39">
        <v>89</v>
      </c>
      <c r="T45" s="40">
        <v>88</v>
      </c>
      <c r="U45" s="39">
        <v>133</v>
      </c>
      <c r="V45" s="40">
        <v>136</v>
      </c>
      <c r="W45" s="39">
        <v>74</v>
      </c>
      <c r="X45" s="40">
        <v>79</v>
      </c>
      <c r="Y45" s="39">
        <v>67</v>
      </c>
      <c r="Z45" s="50">
        <v>85</v>
      </c>
      <c r="AA45" s="44">
        <f t="shared" si="0"/>
        <v>1620</v>
      </c>
      <c r="AB45" s="45">
        <f t="shared" si="1"/>
        <v>1719</v>
      </c>
      <c r="AC45" s="18">
        <f t="shared" si="2"/>
        <v>3339</v>
      </c>
    </row>
    <row r="46" spans="1:29" x14ac:dyDescent="0.25">
      <c r="A46" s="49"/>
      <c r="B46" s="38" t="s">
        <v>49</v>
      </c>
      <c r="C46" s="46"/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7">
        <v>0</v>
      </c>
      <c r="S46" s="46">
        <v>0</v>
      </c>
      <c r="T46" s="47">
        <v>0</v>
      </c>
      <c r="U46" s="39">
        <v>3693</v>
      </c>
      <c r="V46" s="40">
        <v>362</v>
      </c>
      <c r="W46" s="39">
        <v>0</v>
      </c>
      <c r="X46" s="39">
        <v>0</v>
      </c>
      <c r="Y46" s="39">
        <v>0</v>
      </c>
      <c r="Z46" s="48">
        <v>0</v>
      </c>
      <c r="AA46" s="44">
        <f t="shared" si="0"/>
        <v>3693</v>
      </c>
      <c r="AB46" s="45">
        <f t="shared" si="1"/>
        <v>362</v>
      </c>
      <c r="AC46" s="18">
        <f t="shared" si="2"/>
        <v>4055</v>
      </c>
    </row>
    <row r="47" spans="1:29" x14ac:dyDescent="0.25">
      <c r="A47" s="49" t="s">
        <v>35</v>
      </c>
      <c r="B47" s="38" t="s">
        <v>48</v>
      </c>
      <c r="C47" s="39">
        <v>7631</v>
      </c>
      <c r="D47" s="40">
        <v>7626</v>
      </c>
      <c r="E47" s="39">
        <v>8324</v>
      </c>
      <c r="F47" s="40">
        <v>8643</v>
      </c>
      <c r="G47" s="39">
        <v>9102</v>
      </c>
      <c r="H47" s="40">
        <v>9092</v>
      </c>
      <c r="I47" s="39">
        <v>9031</v>
      </c>
      <c r="J47" s="40">
        <v>9411</v>
      </c>
      <c r="K47" s="39">
        <v>7979</v>
      </c>
      <c r="L47" s="40">
        <v>832</v>
      </c>
      <c r="M47" s="39">
        <v>10059</v>
      </c>
      <c r="N47" s="40">
        <v>9925</v>
      </c>
      <c r="O47" s="39">
        <v>11332</v>
      </c>
      <c r="P47" s="40">
        <v>11565</v>
      </c>
      <c r="Q47" s="39">
        <v>10916</v>
      </c>
      <c r="R47" s="40">
        <v>11401</v>
      </c>
      <c r="S47" s="39">
        <v>9330</v>
      </c>
      <c r="T47" s="40">
        <v>8944</v>
      </c>
      <c r="U47" s="39">
        <v>8839</v>
      </c>
      <c r="V47" s="40">
        <v>8987</v>
      </c>
      <c r="W47" s="39">
        <v>7873</v>
      </c>
      <c r="X47" s="40">
        <v>8326</v>
      </c>
      <c r="Y47" s="39">
        <v>7877</v>
      </c>
      <c r="Z47" s="50">
        <v>7728</v>
      </c>
      <c r="AA47" s="44">
        <f t="shared" si="0"/>
        <v>108293</v>
      </c>
      <c r="AB47" s="45">
        <f t="shared" si="1"/>
        <v>102480</v>
      </c>
      <c r="AC47" s="18">
        <f t="shared" si="2"/>
        <v>210773</v>
      </c>
    </row>
    <row r="48" spans="1:29" x14ac:dyDescent="0.25">
      <c r="A48" s="49"/>
      <c r="B48" s="38" t="s">
        <v>49</v>
      </c>
      <c r="C48" s="46"/>
      <c r="D48" s="47">
        <v>0</v>
      </c>
      <c r="E48" s="46">
        <v>0</v>
      </c>
      <c r="F48" s="47">
        <v>0</v>
      </c>
      <c r="G48" s="46">
        <v>0</v>
      </c>
      <c r="H48" s="47">
        <v>0</v>
      </c>
      <c r="I48" s="46">
        <v>0</v>
      </c>
      <c r="J48" s="47">
        <v>0</v>
      </c>
      <c r="K48" s="46">
        <v>0</v>
      </c>
      <c r="L48" s="47">
        <v>0</v>
      </c>
      <c r="M48" s="46">
        <v>0</v>
      </c>
      <c r="N48" s="47">
        <v>0</v>
      </c>
      <c r="O48" s="46">
        <v>0</v>
      </c>
      <c r="P48" s="47">
        <v>0</v>
      </c>
      <c r="Q48" s="46">
        <v>0</v>
      </c>
      <c r="R48" s="47">
        <v>0</v>
      </c>
      <c r="S48" s="46">
        <v>0</v>
      </c>
      <c r="T48" s="47">
        <v>0</v>
      </c>
      <c r="U48" s="39"/>
      <c r="V48" s="40"/>
      <c r="W48" s="39"/>
      <c r="X48" s="40"/>
      <c r="Y48" s="39"/>
      <c r="Z48" s="50"/>
      <c r="AA48" s="44">
        <f t="shared" si="0"/>
        <v>0</v>
      </c>
      <c r="AB48" s="45">
        <f t="shared" si="1"/>
        <v>0</v>
      </c>
      <c r="AC48" s="18">
        <f t="shared" si="2"/>
        <v>0</v>
      </c>
    </row>
    <row r="49" spans="1:29" x14ac:dyDescent="0.25">
      <c r="A49" s="52" t="s">
        <v>36</v>
      </c>
      <c r="B49" s="38" t="s">
        <v>48</v>
      </c>
      <c r="C49" s="39">
        <v>13330</v>
      </c>
      <c r="D49" s="40">
        <v>19060</v>
      </c>
      <c r="E49" s="39">
        <v>11281</v>
      </c>
      <c r="F49" s="40">
        <v>12329</v>
      </c>
      <c r="G49" s="39">
        <v>15853</v>
      </c>
      <c r="H49" s="40">
        <v>14442</v>
      </c>
      <c r="I49" s="39">
        <v>16413</v>
      </c>
      <c r="J49" s="40">
        <v>17575</v>
      </c>
      <c r="K49" s="39">
        <v>12985</v>
      </c>
      <c r="L49" s="40">
        <v>11843</v>
      </c>
      <c r="M49" s="39">
        <v>13088</v>
      </c>
      <c r="N49" s="40">
        <v>13687</v>
      </c>
      <c r="O49" s="39">
        <v>14539</v>
      </c>
      <c r="P49" s="40">
        <v>14939</v>
      </c>
      <c r="Q49" s="39">
        <v>14752</v>
      </c>
      <c r="R49" s="40">
        <v>16184</v>
      </c>
      <c r="S49" s="39">
        <v>12636</v>
      </c>
      <c r="T49" s="40">
        <v>12606</v>
      </c>
      <c r="U49" s="39">
        <v>14822</v>
      </c>
      <c r="V49" s="40">
        <v>14280</v>
      </c>
      <c r="W49" s="39">
        <v>15381</v>
      </c>
      <c r="X49" s="40">
        <v>14908</v>
      </c>
      <c r="Y49" s="39">
        <v>26166</v>
      </c>
      <c r="Z49" s="50">
        <v>15746</v>
      </c>
      <c r="AA49" s="44">
        <f t="shared" si="0"/>
        <v>181246</v>
      </c>
      <c r="AB49" s="45">
        <f t="shared" si="1"/>
        <v>177599</v>
      </c>
      <c r="AC49" s="18">
        <f t="shared" si="2"/>
        <v>358845</v>
      </c>
    </row>
    <row r="50" spans="1:29" x14ac:dyDescent="0.25">
      <c r="A50" s="52"/>
      <c r="B50" s="38" t="s">
        <v>49</v>
      </c>
      <c r="C50" s="46"/>
      <c r="D50" s="47"/>
      <c r="E50" s="46">
        <v>0</v>
      </c>
      <c r="F50" s="47">
        <v>0</v>
      </c>
      <c r="G50" s="46">
        <v>0</v>
      </c>
      <c r="H50" s="47">
        <v>0</v>
      </c>
      <c r="I50" s="46">
        <v>0</v>
      </c>
      <c r="J50" s="47">
        <v>0</v>
      </c>
      <c r="K50" s="46">
        <v>0</v>
      </c>
      <c r="L50" s="47">
        <v>0</v>
      </c>
      <c r="M50" s="46">
        <v>0</v>
      </c>
      <c r="N50" s="47">
        <v>0</v>
      </c>
      <c r="O50" s="46">
        <v>0</v>
      </c>
      <c r="P50" s="47">
        <v>0</v>
      </c>
      <c r="Q50" s="46">
        <v>0</v>
      </c>
      <c r="R50" s="47">
        <v>0</v>
      </c>
      <c r="S50" s="46">
        <v>0</v>
      </c>
      <c r="T50" s="47">
        <v>0</v>
      </c>
      <c r="U50" s="39"/>
      <c r="V50" s="40"/>
      <c r="W50" s="39"/>
      <c r="X50" s="40"/>
      <c r="Y50" s="39"/>
      <c r="Z50" s="50"/>
      <c r="AA50" s="44">
        <f t="shared" si="0"/>
        <v>0</v>
      </c>
      <c r="AB50" s="45">
        <f t="shared" si="1"/>
        <v>0</v>
      </c>
      <c r="AC50" s="18">
        <f t="shared" si="2"/>
        <v>0</v>
      </c>
    </row>
    <row r="51" spans="1:29" x14ac:dyDescent="0.25">
      <c r="A51" s="49" t="s">
        <v>37</v>
      </c>
      <c r="B51" s="38" t="s">
        <v>48</v>
      </c>
      <c r="C51" s="39">
        <v>43349</v>
      </c>
      <c r="D51" s="40">
        <v>45589</v>
      </c>
      <c r="E51" s="39">
        <v>39447</v>
      </c>
      <c r="F51" s="40">
        <v>39289</v>
      </c>
      <c r="G51" s="65">
        <v>43786</v>
      </c>
      <c r="H51" s="40">
        <v>42797</v>
      </c>
      <c r="I51" s="39">
        <v>41915</v>
      </c>
      <c r="J51" s="40">
        <v>41099</v>
      </c>
      <c r="K51" s="39">
        <v>45863</v>
      </c>
      <c r="L51" s="40">
        <v>43912</v>
      </c>
      <c r="M51" s="39">
        <v>43094</v>
      </c>
      <c r="N51" s="40">
        <v>42756</v>
      </c>
      <c r="O51" s="39">
        <v>47266</v>
      </c>
      <c r="P51" s="40">
        <v>48484</v>
      </c>
      <c r="Q51" s="39">
        <v>52808</v>
      </c>
      <c r="R51" s="40">
        <v>53808</v>
      </c>
      <c r="S51" s="39">
        <v>47633</v>
      </c>
      <c r="T51" s="40">
        <v>46699</v>
      </c>
      <c r="U51" s="39">
        <v>47440</v>
      </c>
      <c r="V51" s="40">
        <v>47216</v>
      </c>
      <c r="W51" s="39">
        <v>48017</v>
      </c>
      <c r="X51" s="40">
        <v>47071</v>
      </c>
      <c r="Y51" s="39">
        <v>51626</v>
      </c>
      <c r="Z51" s="50">
        <v>47191</v>
      </c>
      <c r="AA51" s="44">
        <f t="shared" si="0"/>
        <v>552244</v>
      </c>
      <c r="AB51" s="45">
        <f t="shared" si="1"/>
        <v>545911</v>
      </c>
      <c r="AC51" s="18">
        <f t="shared" si="2"/>
        <v>1098155</v>
      </c>
    </row>
    <row r="52" spans="1:29" x14ac:dyDescent="0.25">
      <c r="A52" s="49"/>
      <c r="B52" s="38" t="s">
        <v>49</v>
      </c>
      <c r="C52" s="46">
        <v>4459</v>
      </c>
      <c r="D52" s="46">
        <v>6201</v>
      </c>
      <c r="E52" s="46">
        <v>4236</v>
      </c>
      <c r="F52" s="46">
        <v>4893</v>
      </c>
      <c r="G52" s="46">
        <v>6695</v>
      </c>
      <c r="H52" s="47">
        <v>7286</v>
      </c>
      <c r="I52" s="46">
        <v>6240</v>
      </c>
      <c r="J52" s="47">
        <v>6861</v>
      </c>
      <c r="K52" s="46">
        <v>4300</v>
      </c>
      <c r="L52" s="47">
        <v>4188</v>
      </c>
      <c r="M52" s="46">
        <v>6109</v>
      </c>
      <c r="N52" s="46">
        <v>5845</v>
      </c>
      <c r="O52" s="46">
        <v>4273</v>
      </c>
      <c r="P52" s="46">
        <v>5625</v>
      </c>
      <c r="Q52" s="46">
        <v>5286</v>
      </c>
      <c r="R52" s="47">
        <v>5937</v>
      </c>
      <c r="S52" s="46">
        <v>5322</v>
      </c>
      <c r="T52" s="47">
        <v>5573</v>
      </c>
      <c r="U52" s="39">
        <v>4606</v>
      </c>
      <c r="V52" s="40">
        <v>4162</v>
      </c>
      <c r="W52" s="39">
        <v>4104</v>
      </c>
      <c r="X52" s="40">
        <v>4169</v>
      </c>
      <c r="Y52" s="39">
        <v>6918</v>
      </c>
      <c r="Z52" s="50">
        <v>4728</v>
      </c>
      <c r="AA52" s="44">
        <f t="shared" si="0"/>
        <v>62548</v>
      </c>
      <c r="AB52" s="45">
        <f t="shared" si="1"/>
        <v>65468</v>
      </c>
      <c r="AC52" s="18">
        <f t="shared" si="2"/>
        <v>128016</v>
      </c>
    </row>
    <row r="53" spans="1:29" x14ac:dyDescent="0.25">
      <c r="A53" s="49" t="s">
        <v>38</v>
      </c>
      <c r="B53" s="38" t="s">
        <v>48</v>
      </c>
      <c r="C53" s="39">
        <v>3346</v>
      </c>
      <c r="D53" s="39">
        <v>3545</v>
      </c>
      <c r="E53" s="39">
        <v>2912</v>
      </c>
      <c r="F53" s="39">
        <v>3041</v>
      </c>
      <c r="G53" s="39">
        <v>3736</v>
      </c>
      <c r="H53" s="39">
        <v>3552</v>
      </c>
      <c r="I53" s="39">
        <v>3391</v>
      </c>
      <c r="J53" s="39">
        <v>3744</v>
      </c>
      <c r="K53" s="39">
        <v>3026</v>
      </c>
      <c r="L53" s="39">
        <v>3270</v>
      </c>
      <c r="M53" s="39">
        <v>3832</v>
      </c>
      <c r="N53" s="39">
        <v>3566</v>
      </c>
      <c r="O53" s="39">
        <v>3909</v>
      </c>
      <c r="P53" s="39">
        <v>3340</v>
      </c>
      <c r="Q53" s="39">
        <v>3784</v>
      </c>
      <c r="R53" s="39">
        <v>4103</v>
      </c>
      <c r="S53" s="39">
        <v>4405</v>
      </c>
      <c r="T53" s="39">
        <v>4497</v>
      </c>
      <c r="U53" s="39">
        <v>4538</v>
      </c>
      <c r="V53" s="39">
        <v>5823</v>
      </c>
      <c r="W53" s="39">
        <v>3544</v>
      </c>
      <c r="X53" s="40">
        <v>3872</v>
      </c>
      <c r="Y53" s="39">
        <v>3181</v>
      </c>
      <c r="Z53" s="50">
        <v>3199</v>
      </c>
      <c r="AA53" s="44">
        <f t="shared" si="0"/>
        <v>43604</v>
      </c>
      <c r="AB53" s="45">
        <f t="shared" si="1"/>
        <v>45552</v>
      </c>
      <c r="AC53" s="18">
        <f t="shared" si="2"/>
        <v>89156</v>
      </c>
    </row>
    <row r="54" spans="1:29" x14ac:dyDescent="0.25">
      <c r="A54" s="49"/>
      <c r="B54" s="38" t="s">
        <v>49</v>
      </c>
      <c r="C54" s="46"/>
      <c r="D54" s="47"/>
      <c r="E54" s="46">
        <v>0</v>
      </c>
      <c r="F54" s="47">
        <v>0</v>
      </c>
      <c r="G54" s="46">
        <v>0</v>
      </c>
      <c r="H54" s="47">
        <v>0</v>
      </c>
      <c r="I54" s="46">
        <v>0</v>
      </c>
      <c r="J54" s="47">
        <v>0</v>
      </c>
      <c r="K54" s="51">
        <v>0</v>
      </c>
      <c r="L54" s="47">
        <v>12</v>
      </c>
      <c r="M54" s="46">
        <v>0</v>
      </c>
      <c r="N54" s="47">
        <v>0</v>
      </c>
      <c r="O54" s="46">
        <v>12</v>
      </c>
      <c r="P54" s="66">
        <v>0</v>
      </c>
      <c r="Q54" s="51">
        <v>0</v>
      </c>
      <c r="R54" s="47">
        <v>3234</v>
      </c>
      <c r="S54" s="46">
        <v>2126</v>
      </c>
      <c r="T54" s="47">
        <v>4902</v>
      </c>
      <c r="U54" s="39">
        <v>11190</v>
      </c>
      <c r="V54" s="40">
        <v>0</v>
      </c>
      <c r="W54" s="39">
        <v>0</v>
      </c>
      <c r="X54" s="40">
        <v>0</v>
      </c>
      <c r="Y54" s="39">
        <v>0</v>
      </c>
      <c r="Z54" s="50">
        <v>0</v>
      </c>
      <c r="AA54" s="44">
        <f t="shared" si="0"/>
        <v>13328</v>
      </c>
      <c r="AB54" s="45">
        <f t="shared" si="1"/>
        <v>8148</v>
      </c>
      <c r="AC54" s="18">
        <f t="shared" si="2"/>
        <v>21476</v>
      </c>
    </row>
    <row r="55" spans="1:29" x14ac:dyDescent="0.25">
      <c r="A55" s="37" t="s">
        <v>39</v>
      </c>
      <c r="B55" s="38" t="s">
        <v>48</v>
      </c>
      <c r="C55" s="39">
        <v>9626</v>
      </c>
      <c r="D55" s="40">
        <v>8671</v>
      </c>
      <c r="E55" s="39">
        <v>8529</v>
      </c>
      <c r="F55" s="40">
        <v>9380</v>
      </c>
      <c r="G55" s="39">
        <v>11238</v>
      </c>
      <c r="H55" s="40">
        <v>10530</v>
      </c>
      <c r="I55" s="39">
        <v>10415</v>
      </c>
      <c r="J55" s="40">
        <v>11449</v>
      </c>
      <c r="K55" s="39">
        <v>9391</v>
      </c>
      <c r="L55" s="40">
        <v>9212</v>
      </c>
      <c r="M55" s="39">
        <v>9717</v>
      </c>
      <c r="N55" s="40">
        <v>10107</v>
      </c>
      <c r="O55" s="39">
        <v>10297</v>
      </c>
      <c r="P55" s="40">
        <v>10497</v>
      </c>
      <c r="Q55" s="39">
        <v>10877</v>
      </c>
      <c r="R55" s="40">
        <v>11458</v>
      </c>
      <c r="S55" s="39">
        <v>10440</v>
      </c>
      <c r="T55" s="40">
        <v>9797</v>
      </c>
      <c r="U55" s="39">
        <v>11053</v>
      </c>
      <c r="V55" s="40">
        <v>10905</v>
      </c>
      <c r="W55" s="39">
        <v>11054</v>
      </c>
      <c r="X55" s="40">
        <v>12179</v>
      </c>
      <c r="Y55" s="39">
        <v>14001</v>
      </c>
      <c r="Z55" s="50">
        <v>10598</v>
      </c>
      <c r="AA55" s="44">
        <f t="shared" si="0"/>
        <v>126638</v>
      </c>
      <c r="AB55" s="45">
        <f t="shared" si="1"/>
        <v>124783</v>
      </c>
      <c r="AC55" s="18">
        <f t="shared" si="2"/>
        <v>251421</v>
      </c>
    </row>
    <row r="56" spans="1:29" x14ac:dyDescent="0.25">
      <c r="A56" s="37"/>
      <c r="B56" s="38" t="s">
        <v>49</v>
      </c>
      <c r="C56" s="46"/>
      <c r="D56" s="47"/>
      <c r="E56" s="46">
        <v>0</v>
      </c>
      <c r="F56" s="47">
        <v>0</v>
      </c>
      <c r="G56" s="46">
        <v>0</v>
      </c>
      <c r="H56" s="47">
        <v>0</v>
      </c>
      <c r="I56" s="46">
        <v>0</v>
      </c>
      <c r="J56" s="47">
        <v>0</v>
      </c>
      <c r="K56" s="46">
        <v>0</v>
      </c>
      <c r="L56" s="47">
        <v>0</v>
      </c>
      <c r="M56" s="46">
        <v>0</v>
      </c>
      <c r="N56" s="47">
        <v>0</v>
      </c>
      <c r="O56" s="46">
        <v>0</v>
      </c>
      <c r="P56" s="47">
        <v>0</v>
      </c>
      <c r="Q56" s="46">
        <v>0</v>
      </c>
      <c r="R56" s="47">
        <v>0</v>
      </c>
      <c r="S56" s="46">
        <v>0</v>
      </c>
      <c r="T56" s="47">
        <v>0</v>
      </c>
      <c r="U56" s="39">
        <v>698</v>
      </c>
      <c r="V56" s="40">
        <v>698</v>
      </c>
      <c r="W56" s="39">
        <v>0</v>
      </c>
      <c r="X56" s="40">
        <v>0</v>
      </c>
      <c r="Y56" s="39">
        <v>0</v>
      </c>
      <c r="Z56" s="50">
        <v>0</v>
      </c>
      <c r="AA56" s="44">
        <f t="shared" si="0"/>
        <v>698</v>
      </c>
      <c r="AB56" s="45">
        <f t="shared" si="1"/>
        <v>698</v>
      </c>
      <c r="AC56" s="18">
        <f t="shared" si="2"/>
        <v>1396</v>
      </c>
    </row>
    <row r="57" spans="1:29" x14ac:dyDescent="0.25">
      <c r="A57" s="49" t="s">
        <v>40</v>
      </c>
      <c r="B57" s="38" t="s">
        <v>48</v>
      </c>
      <c r="C57" s="39">
        <v>6283</v>
      </c>
      <c r="D57" s="39">
        <v>5699</v>
      </c>
      <c r="E57" s="39">
        <v>5196</v>
      </c>
      <c r="F57" s="39">
        <v>5371</v>
      </c>
      <c r="G57" s="39">
        <v>6585</v>
      </c>
      <c r="H57" s="39">
        <v>4319</v>
      </c>
      <c r="I57" s="39">
        <v>6881</v>
      </c>
      <c r="J57" s="39">
        <v>6585</v>
      </c>
      <c r="K57" s="39">
        <v>7052</v>
      </c>
      <c r="L57" s="39">
        <v>6932</v>
      </c>
      <c r="M57" s="39">
        <v>5827</v>
      </c>
      <c r="N57" s="39">
        <v>6136</v>
      </c>
      <c r="O57" s="39">
        <v>6874</v>
      </c>
      <c r="P57" s="40">
        <v>5862</v>
      </c>
      <c r="Q57" s="39">
        <v>7578</v>
      </c>
      <c r="R57" s="40">
        <v>7343</v>
      </c>
      <c r="S57" s="39">
        <v>6929</v>
      </c>
      <c r="T57" s="40">
        <v>6624</v>
      </c>
      <c r="U57" s="39">
        <v>6335</v>
      </c>
      <c r="V57" s="40">
        <v>6595</v>
      </c>
      <c r="W57" s="39">
        <v>7441</v>
      </c>
      <c r="X57" s="39">
        <v>6762</v>
      </c>
      <c r="Y57" s="39">
        <v>8026</v>
      </c>
      <c r="Z57" s="48">
        <v>6949</v>
      </c>
      <c r="AA57" s="44">
        <f t="shared" si="0"/>
        <v>81007</v>
      </c>
      <c r="AB57" s="45">
        <f t="shared" si="1"/>
        <v>75177</v>
      </c>
      <c r="AC57" s="18">
        <f t="shared" si="2"/>
        <v>156184</v>
      </c>
    </row>
    <row r="58" spans="1:29" x14ac:dyDescent="0.25">
      <c r="A58" s="49"/>
      <c r="B58" s="38" t="s">
        <v>49</v>
      </c>
      <c r="C58" s="46"/>
      <c r="D58" s="47"/>
      <c r="E58" s="46">
        <v>0</v>
      </c>
      <c r="F58" s="47">
        <v>0</v>
      </c>
      <c r="G58" s="46">
        <v>0</v>
      </c>
      <c r="H58" s="47">
        <v>0</v>
      </c>
      <c r="I58" s="46">
        <v>0</v>
      </c>
      <c r="J58" s="47">
        <v>0</v>
      </c>
      <c r="K58" s="46">
        <v>0</v>
      </c>
      <c r="L58" s="47">
        <v>0</v>
      </c>
      <c r="M58" s="46">
        <v>0</v>
      </c>
      <c r="N58" s="47">
        <v>0</v>
      </c>
      <c r="O58" s="46">
        <v>0</v>
      </c>
      <c r="P58" s="47">
        <v>0</v>
      </c>
      <c r="Q58" s="46">
        <v>0</v>
      </c>
      <c r="R58" s="47">
        <v>0</v>
      </c>
      <c r="S58" s="46">
        <v>1</v>
      </c>
      <c r="T58" s="47">
        <v>3176</v>
      </c>
      <c r="U58" s="39">
        <v>3200</v>
      </c>
      <c r="V58" s="40">
        <v>2</v>
      </c>
      <c r="W58" s="39">
        <v>685</v>
      </c>
      <c r="X58" s="40">
        <v>390</v>
      </c>
      <c r="Y58" s="39">
        <v>334</v>
      </c>
      <c r="Z58" s="50">
        <v>502</v>
      </c>
      <c r="AA58" s="44">
        <f t="shared" si="0"/>
        <v>4220</v>
      </c>
      <c r="AB58" s="45">
        <f t="shared" si="1"/>
        <v>4070</v>
      </c>
      <c r="AC58" s="18">
        <f t="shared" si="2"/>
        <v>8290</v>
      </c>
    </row>
    <row r="59" spans="1:29" ht="16.5" thickBot="1" x14ac:dyDescent="0.3">
      <c r="A59" s="61" t="s">
        <v>41</v>
      </c>
      <c r="B59" s="64" t="s">
        <v>48</v>
      </c>
      <c r="C59" s="56">
        <v>42</v>
      </c>
      <c r="D59" s="57">
        <v>41</v>
      </c>
      <c r="E59" s="56">
        <v>35</v>
      </c>
      <c r="F59" s="57">
        <v>47</v>
      </c>
      <c r="G59" s="56">
        <v>53</v>
      </c>
      <c r="H59" s="57">
        <v>54</v>
      </c>
      <c r="I59" s="56">
        <v>112</v>
      </c>
      <c r="J59" s="57">
        <v>64</v>
      </c>
      <c r="K59" s="56">
        <v>35</v>
      </c>
      <c r="L59" s="57">
        <v>41</v>
      </c>
      <c r="M59" s="56">
        <v>40</v>
      </c>
      <c r="N59" s="57">
        <v>41</v>
      </c>
      <c r="O59" s="56">
        <v>15</v>
      </c>
      <c r="P59" s="57">
        <v>10</v>
      </c>
      <c r="Q59" s="56">
        <v>24</v>
      </c>
      <c r="R59" s="57">
        <v>34</v>
      </c>
      <c r="S59" s="56">
        <v>36</v>
      </c>
      <c r="T59" s="57">
        <v>33</v>
      </c>
      <c r="U59" s="56">
        <v>36</v>
      </c>
      <c r="V59" s="57">
        <v>49</v>
      </c>
      <c r="W59" s="56">
        <v>66</v>
      </c>
      <c r="X59" s="57">
        <v>46</v>
      </c>
      <c r="Y59" s="56">
        <v>22</v>
      </c>
      <c r="Z59" s="58">
        <v>15</v>
      </c>
      <c r="AA59" s="67">
        <f t="shared" si="0"/>
        <v>516</v>
      </c>
      <c r="AB59" s="68">
        <f t="shared" si="1"/>
        <v>475</v>
      </c>
      <c r="AC59" s="18">
        <f t="shared" si="2"/>
        <v>991</v>
      </c>
    </row>
    <row r="60" spans="1:29" ht="16.5" thickBot="1" x14ac:dyDescent="0.3">
      <c r="A60" s="11" t="s">
        <v>13</v>
      </c>
      <c r="B60" s="69" t="s">
        <v>48</v>
      </c>
      <c r="C60" s="70">
        <f>SUM(C5,C7,C9,C11,C13,C15,C17,C19,C20,C21,C23,C24,C25,C26,C28,C30,C32,C34,C36,C38,C40,C42,C44,C45,C47,C49,C51,C53,C55,C57,C59)</f>
        <v>444900</v>
      </c>
      <c r="D60" s="70">
        <f t="shared" ref="D60:AB60" si="3">SUM(D5,D7,D9,D11,D13,D15,D17,D19,D20,D21,D23,D24,D25,D26,D28,D30,D32,D34,D36,D38,D40,D42,D44,D45,D47,D49,D51,D53,D55,D57,D59)</f>
        <v>444618</v>
      </c>
      <c r="E60" s="70">
        <f t="shared" si="3"/>
        <v>405623</v>
      </c>
      <c r="F60" s="70">
        <f t="shared" si="3"/>
        <v>412631</v>
      </c>
      <c r="G60" s="70">
        <f t="shared" si="3"/>
        <v>467662</v>
      </c>
      <c r="H60" s="70">
        <f t="shared" si="3"/>
        <v>482806</v>
      </c>
      <c r="I60" s="70">
        <f t="shared" si="3"/>
        <v>458216</v>
      </c>
      <c r="J60" s="70">
        <f t="shared" si="3"/>
        <v>468083</v>
      </c>
      <c r="K60" s="70">
        <f t="shared" si="3"/>
        <v>444361</v>
      </c>
      <c r="L60" s="70">
        <f t="shared" si="3"/>
        <v>438740</v>
      </c>
      <c r="M60" s="70">
        <f t="shared" si="3"/>
        <v>457900</v>
      </c>
      <c r="N60" s="70">
        <f t="shared" si="3"/>
        <v>458448</v>
      </c>
      <c r="O60" s="70">
        <f t="shared" si="3"/>
        <v>473895</v>
      </c>
      <c r="P60" s="70">
        <f t="shared" si="3"/>
        <v>476816</v>
      </c>
      <c r="Q60" s="70">
        <f t="shared" si="3"/>
        <v>520016</v>
      </c>
      <c r="R60" s="70">
        <f t="shared" si="3"/>
        <v>528295</v>
      </c>
      <c r="S60" s="70">
        <f t="shared" si="3"/>
        <v>471344</v>
      </c>
      <c r="T60" s="70">
        <f t="shared" si="3"/>
        <v>478588</v>
      </c>
      <c r="U60" s="70">
        <f t="shared" si="3"/>
        <v>494998</v>
      </c>
      <c r="V60" s="70">
        <f t="shared" si="3"/>
        <v>489968</v>
      </c>
      <c r="W60" s="70">
        <f t="shared" si="3"/>
        <v>501957</v>
      </c>
      <c r="X60" s="70">
        <f t="shared" si="3"/>
        <v>504669</v>
      </c>
      <c r="Y60" s="70">
        <f t="shared" si="3"/>
        <v>523966</v>
      </c>
      <c r="Z60" s="70">
        <f t="shared" si="3"/>
        <v>522273</v>
      </c>
      <c r="AA60" s="70">
        <f t="shared" si="3"/>
        <v>5664838</v>
      </c>
      <c r="AB60" s="70">
        <f t="shared" si="3"/>
        <v>5705935</v>
      </c>
      <c r="AC60" s="18">
        <f>SUM(AA60:AB60)</f>
        <v>11370773</v>
      </c>
    </row>
    <row r="61" spans="1:29" s="1" customFormat="1" ht="16.5" thickBot="1" x14ac:dyDescent="0.3">
      <c r="A61" s="11" t="s">
        <v>13</v>
      </c>
      <c r="B61" s="69" t="s">
        <v>49</v>
      </c>
      <c r="C61" s="82">
        <f>SUM(C6,C8,C10,C12,C14,C16,C18,C22,C27,C29,C31,C33,C35,C37,C39,C41,C43,C46,C48,C50,C52,C54,C56,C58)</f>
        <v>192050</v>
      </c>
      <c r="D61" s="82">
        <f t="shared" ref="D61:AB61" si="4">SUM(D6,D8,D10,D12,D14,D16,D18,D22,D27,D29,D31,D33,D35,D37,D39,D41,D43,D46,D48,D50,D52,D54,D56,D58)</f>
        <v>192434</v>
      </c>
      <c r="E61" s="82">
        <f t="shared" si="4"/>
        <v>121864</v>
      </c>
      <c r="F61" s="82">
        <f t="shared" si="4"/>
        <v>145261</v>
      </c>
      <c r="G61" s="82">
        <f t="shared" si="4"/>
        <v>160568</v>
      </c>
      <c r="H61" s="82">
        <f t="shared" si="4"/>
        <v>177700</v>
      </c>
      <c r="I61" s="82">
        <f t="shared" si="4"/>
        <v>175722</v>
      </c>
      <c r="J61" s="82">
        <f t="shared" si="4"/>
        <v>172481</v>
      </c>
      <c r="K61" s="82">
        <f t="shared" si="4"/>
        <v>176312</v>
      </c>
      <c r="L61" s="82">
        <f t="shared" si="4"/>
        <v>181285</v>
      </c>
      <c r="M61" s="82">
        <f t="shared" si="4"/>
        <v>175237</v>
      </c>
      <c r="N61" s="82">
        <f t="shared" si="4"/>
        <v>165116</v>
      </c>
      <c r="O61" s="82">
        <f t="shared" si="4"/>
        <v>178894</v>
      </c>
      <c r="P61" s="82">
        <f t="shared" si="4"/>
        <v>191153</v>
      </c>
      <c r="Q61" s="82">
        <f t="shared" si="4"/>
        <v>200420</v>
      </c>
      <c r="R61" s="82">
        <f t="shared" si="4"/>
        <v>245195</v>
      </c>
      <c r="S61" s="82">
        <f t="shared" si="4"/>
        <v>209642</v>
      </c>
      <c r="T61" s="82">
        <f t="shared" si="4"/>
        <v>210997</v>
      </c>
      <c r="U61" s="82">
        <f t="shared" si="4"/>
        <v>239711</v>
      </c>
      <c r="V61" s="82">
        <f t="shared" si="4"/>
        <v>181557</v>
      </c>
      <c r="W61" s="82">
        <f t="shared" si="4"/>
        <v>178325</v>
      </c>
      <c r="X61" s="82">
        <f t="shared" si="4"/>
        <v>167437</v>
      </c>
      <c r="Y61" s="82">
        <f t="shared" si="4"/>
        <v>223507</v>
      </c>
      <c r="Z61" s="82">
        <f t="shared" si="4"/>
        <v>202822</v>
      </c>
      <c r="AA61" s="82">
        <f t="shared" si="4"/>
        <v>2232252</v>
      </c>
      <c r="AB61" s="82">
        <f t="shared" si="4"/>
        <v>2233438</v>
      </c>
      <c r="AC61" s="83">
        <f>SUM(AA61:AB61)</f>
        <v>4465690</v>
      </c>
    </row>
    <row r="62" spans="1:29" ht="21" thickBot="1" x14ac:dyDescent="0.35">
      <c r="A62" s="80" t="s">
        <v>51</v>
      </c>
      <c r="B62" s="81"/>
      <c r="C62" s="84">
        <f>SUM(C60:C61)</f>
        <v>636950</v>
      </c>
      <c r="D62" s="84">
        <f t="shared" ref="D62:AB62" si="5">SUM(D60:D61)</f>
        <v>637052</v>
      </c>
      <c r="E62" s="84">
        <f t="shared" si="5"/>
        <v>527487</v>
      </c>
      <c r="F62" s="84">
        <f t="shared" si="5"/>
        <v>557892</v>
      </c>
      <c r="G62" s="84">
        <f t="shared" si="5"/>
        <v>628230</v>
      </c>
      <c r="H62" s="84">
        <f t="shared" si="5"/>
        <v>660506</v>
      </c>
      <c r="I62" s="84">
        <f t="shared" si="5"/>
        <v>633938</v>
      </c>
      <c r="J62" s="84">
        <f t="shared" si="5"/>
        <v>640564</v>
      </c>
      <c r="K62" s="84">
        <f t="shared" si="5"/>
        <v>620673</v>
      </c>
      <c r="L62" s="84">
        <f t="shared" si="5"/>
        <v>620025</v>
      </c>
      <c r="M62" s="84">
        <f t="shared" si="5"/>
        <v>633137</v>
      </c>
      <c r="N62" s="84">
        <f t="shared" si="5"/>
        <v>623564</v>
      </c>
      <c r="O62" s="84">
        <f t="shared" si="5"/>
        <v>652789</v>
      </c>
      <c r="P62" s="84">
        <f t="shared" si="5"/>
        <v>667969</v>
      </c>
      <c r="Q62" s="84">
        <f t="shared" si="5"/>
        <v>720436</v>
      </c>
      <c r="R62" s="84">
        <f t="shared" si="5"/>
        <v>773490</v>
      </c>
      <c r="S62" s="84">
        <f t="shared" si="5"/>
        <v>680986</v>
      </c>
      <c r="T62" s="84">
        <f t="shared" si="5"/>
        <v>689585</v>
      </c>
      <c r="U62" s="84">
        <f t="shared" si="5"/>
        <v>734709</v>
      </c>
      <c r="V62" s="84">
        <f t="shared" si="5"/>
        <v>671525</v>
      </c>
      <c r="W62" s="84">
        <f t="shared" si="5"/>
        <v>680282</v>
      </c>
      <c r="X62" s="84">
        <f t="shared" si="5"/>
        <v>672106</v>
      </c>
      <c r="Y62" s="84">
        <f t="shared" si="5"/>
        <v>747473</v>
      </c>
      <c r="Z62" s="84">
        <f t="shared" si="5"/>
        <v>725095</v>
      </c>
      <c r="AA62" s="84">
        <f t="shared" si="5"/>
        <v>7897090</v>
      </c>
      <c r="AB62" s="84">
        <f t="shared" si="5"/>
        <v>7939373</v>
      </c>
      <c r="AC62" s="85">
        <f>SUM(AC60:AC61)</f>
        <v>15836463</v>
      </c>
    </row>
    <row r="64" spans="1:29" x14ac:dyDescent="0.25">
      <c r="A64" s="30" t="s">
        <v>58</v>
      </c>
      <c r="C64" s="108">
        <f>SUM(C60,D60)</f>
        <v>889518</v>
      </c>
      <c r="E64" s="108">
        <f>SUM(E60,F60)</f>
        <v>818254</v>
      </c>
      <c r="G64" s="108">
        <f>SUM(G60,H60)</f>
        <v>950468</v>
      </c>
      <c r="H64" s="109">
        <f>SUM(C64:G64)</f>
        <v>2658240</v>
      </c>
      <c r="I64" s="108">
        <f>SUM(I60,J60)</f>
        <v>926299</v>
      </c>
      <c r="K64" s="108">
        <f>SUM(K60,L60)</f>
        <v>883101</v>
      </c>
      <c r="M64" s="108">
        <f>SUM(M60,N60)</f>
        <v>916348</v>
      </c>
      <c r="N64" s="109">
        <f>SUM(I64:M64)</f>
        <v>2725748</v>
      </c>
      <c r="O64" s="108">
        <f>SUM(O60,P60)</f>
        <v>950711</v>
      </c>
      <c r="Q64" s="108">
        <f>SUM(Q60,R60)</f>
        <v>1048311</v>
      </c>
      <c r="S64" s="108">
        <f>SUM(S60,T60)</f>
        <v>949932</v>
      </c>
      <c r="T64" s="109">
        <f>SUM(O64:S64)</f>
        <v>2948954</v>
      </c>
      <c r="U64" s="108">
        <f>SUM(U60,V60)</f>
        <v>984966</v>
      </c>
      <c r="W64" s="108">
        <f>SUM(W60,X60)</f>
        <v>1006626</v>
      </c>
      <c r="Y64" s="108">
        <f>SUM(Y60,Z60)</f>
        <v>1046239</v>
      </c>
      <c r="Z64" s="109">
        <f>SUM(U64:Y64)</f>
        <v>3037831</v>
      </c>
    </row>
    <row r="65" spans="1:26" x14ac:dyDescent="0.25">
      <c r="A65" s="30" t="s">
        <v>59</v>
      </c>
      <c r="C65" s="108">
        <f>SUM(C61,D61)</f>
        <v>384484</v>
      </c>
      <c r="E65" s="108">
        <f>SUM(E61,F61)</f>
        <v>267125</v>
      </c>
      <c r="G65" s="108">
        <f>SUM(G61,H61)</f>
        <v>338268</v>
      </c>
      <c r="H65" s="109">
        <f>SUM(C65:G65)</f>
        <v>989877</v>
      </c>
      <c r="I65" s="108">
        <f>SUM(I61,J61)</f>
        <v>348203</v>
      </c>
      <c r="K65" s="108">
        <f>SUM(K61,L61)</f>
        <v>357597</v>
      </c>
      <c r="M65" s="108">
        <f>SUM(M61,N61)</f>
        <v>340353</v>
      </c>
      <c r="N65" s="109">
        <f>SUM(I65:M65)</f>
        <v>1046153</v>
      </c>
      <c r="O65" s="108">
        <f>SUM(O61,P61)</f>
        <v>370047</v>
      </c>
      <c r="Q65" s="108">
        <f>SUM(Q61,R61)</f>
        <v>445615</v>
      </c>
      <c r="S65" s="108">
        <f>SUM(S61,T61)</f>
        <v>420639</v>
      </c>
      <c r="T65" s="109">
        <f>SUM(O65:S65)</f>
        <v>1236301</v>
      </c>
      <c r="U65" s="108">
        <f>SUM(U61,V61)</f>
        <v>421268</v>
      </c>
      <c r="W65" s="108">
        <f>SUM(W61,X61)</f>
        <v>345762</v>
      </c>
      <c r="Y65" s="108">
        <f>SUM(Y61,Z61)</f>
        <v>426329</v>
      </c>
      <c r="Z65" s="109">
        <f>SUM(U65:Y65)</f>
        <v>1193359</v>
      </c>
    </row>
  </sheetData>
  <sortState xmlns:xlrd2="http://schemas.microsoft.com/office/spreadsheetml/2017/richdata2" ref="A6:AB59">
    <sortCondition ref="A6:A5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65"/>
  <sheetViews>
    <sheetView topLeftCell="J50" workbookViewId="0">
      <selection activeCell="Z64" sqref="Z64:Z65"/>
    </sheetView>
  </sheetViews>
  <sheetFormatPr defaultRowHeight="15" x14ac:dyDescent="0.25"/>
  <cols>
    <col min="1" max="1" width="20.140625" customWidth="1"/>
    <col min="2" max="2" width="22.85546875" customWidth="1"/>
    <col min="3" max="10" width="10.28515625" bestFit="1" customWidth="1"/>
    <col min="11" max="16" width="10.140625" bestFit="1" customWidth="1"/>
    <col min="17" max="18" width="10.28515625" bestFit="1" customWidth="1"/>
    <col min="19" max="20" width="10.140625" bestFit="1" customWidth="1"/>
    <col min="21" max="24" width="10.28515625" bestFit="1" customWidth="1"/>
    <col min="25" max="26" width="10.140625" bestFit="1" customWidth="1"/>
    <col min="27" max="27" width="11.28515625" customWidth="1"/>
    <col min="28" max="28" width="11.85546875" customWidth="1"/>
    <col min="29" max="29" width="11.140625" customWidth="1"/>
  </cols>
  <sheetData>
    <row r="1" spans="1:29" s="8" customFormat="1" ht="26.25" x14ac:dyDescent="0.4">
      <c r="A1" s="87"/>
      <c r="B1" s="87"/>
      <c r="C1" s="2"/>
      <c r="D1" s="3" t="s">
        <v>57</v>
      </c>
      <c r="E1" s="3"/>
      <c r="F1" s="4"/>
      <c r="G1" s="5" t="s">
        <v>52</v>
      </c>
      <c r="H1" s="5"/>
      <c r="I1" s="5"/>
      <c r="J1" s="6"/>
      <c r="K1" s="7"/>
      <c r="L1" s="7"/>
      <c r="M1" s="7"/>
      <c r="N1" s="7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9" s="8" customFormat="1" ht="27" thickBot="1" x14ac:dyDescent="0.45">
      <c r="A2" s="87"/>
      <c r="B2" s="87"/>
      <c r="C2" s="3"/>
      <c r="D2" s="3"/>
      <c r="E2" s="3"/>
      <c r="F2" s="4" t="s">
        <v>55</v>
      </c>
      <c r="G2" s="4"/>
      <c r="H2" s="4"/>
      <c r="I2" s="4"/>
      <c r="J2" s="7"/>
      <c r="K2" s="7"/>
      <c r="L2" s="7"/>
      <c r="M2" s="7"/>
      <c r="N2" s="7"/>
      <c r="O2" s="7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9" s="8" customFormat="1" ht="16.5" thickBot="1" x14ac:dyDescent="0.3">
      <c r="A3" s="74"/>
      <c r="B3" s="74"/>
      <c r="C3" s="110" t="s">
        <v>1</v>
      </c>
      <c r="D3" s="111"/>
      <c r="E3" s="110" t="s">
        <v>2</v>
      </c>
      <c r="F3" s="111"/>
      <c r="G3" s="110" t="s">
        <v>3</v>
      </c>
      <c r="H3" s="111"/>
      <c r="I3" s="110" t="s">
        <v>4</v>
      </c>
      <c r="J3" s="111"/>
      <c r="K3" s="110" t="s">
        <v>5</v>
      </c>
      <c r="L3" s="111"/>
      <c r="M3" s="110" t="s">
        <v>6</v>
      </c>
      <c r="N3" s="111"/>
      <c r="O3" s="110" t="s">
        <v>7</v>
      </c>
      <c r="P3" s="111"/>
      <c r="Q3" s="110" t="s">
        <v>8</v>
      </c>
      <c r="R3" s="111"/>
      <c r="S3" s="110" t="s">
        <v>9</v>
      </c>
      <c r="T3" s="111"/>
      <c r="U3" s="110" t="s">
        <v>10</v>
      </c>
      <c r="V3" s="111"/>
      <c r="W3" s="110" t="s">
        <v>11</v>
      </c>
      <c r="X3" s="111"/>
      <c r="Y3" s="110" t="s">
        <v>12</v>
      </c>
      <c r="Z3" s="111"/>
      <c r="AA3" s="110" t="s">
        <v>13</v>
      </c>
      <c r="AB3" s="112"/>
      <c r="AC3" s="88" t="s">
        <v>56</v>
      </c>
    </row>
    <row r="4" spans="1:29" s="8" customFormat="1" ht="16.5" thickBot="1" x14ac:dyDescent="0.3">
      <c r="A4" s="72" t="s">
        <v>14</v>
      </c>
      <c r="B4" s="72" t="s">
        <v>50</v>
      </c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3" t="s">
        <v>16</v>
      </c>
      <c r="M4" s="12" t="s">
        <v>15</v>
      </c>
      <c r="N4" s="13" t="s">
        <v>16</v>
      </c>
      <c r="O4" s="12" t="s">
        <v>15</v>
      </c>
      <c r="P4" s="13" t="s">
        <v>16</v>
      </c>
      <c r="Q4" s="12" t="s">
        <v>15</v>
      </c>
      <c r="R4" s="13" t="s">
        <v>16</v>
      </c>
      <c r="S4" s="12" t="s">
        <v>15</v>
      </c>
      <c r="T4" s="13" t="s">
        <v>16</v>
      </c>
      <c r="U4" s="12" t="s">
        <v>15</v>
      </c>
      <c r="V4" s="13" t="s">
        <v>16</v>
      </c>
      <c r="W4" s="12" t="s">
        <v>15</v>
      </c>
      <c r="X4" s="13" t="s">
        <v>16</v>
      </c>
      <c r="Y4" s="12" t="s">
        <v>15</v>
      </c>
      <c r="Z4" s="13" t="s">
        <v>16</v>
      </c>
      <c r="AA4" s="89" t="s">
        <v>15</v>
      </c>
      <c r="AB4" s="90" t="s">
        <v>16</v>
      </c>
      <c r="AC4" s="91" t="s">
        <v>13</v>
      </c>
    </row>
    <row r="5" spans="1:29" ht="15.75" x14ac:dyDescent="0.25">
      <c r="A5" s="92" t="s">
        <v>17</v>
      </c>
      <c r="B5" s="93" t="s">
        <v>48</v>
      </c>
      <c r="C5" s="14">
        <v>2771</v>
      </c>
      <c r="D5" s="15">
        <v>2813</v>
      </c>
      <c r="E5" s="14">
        <v>2532</v>
      </c>
      <c r="F5" s="15">
        <v>2580</v>
      </c>
      <c r="G5" s="14">
        <v>2792</v>
      </c>
      <c r="H5" s="15">
        <v>2787</v>
      </c>
      <c r="I5" s="14">
        <v>2469</v>
      </c>
      <c r="J5" s="15">
        <v>2507</v>
      </c>
      <c r="K5" s="14">
        <v>2321</v>
      </c>
      <c r="L5" s="15">
        <v>2359</v>
      </c>
      <c r="M5" s="14">
        <v>2408</v>
      </c>
      <c r="N5" s="15">
        <v>2423</v>
      </c>
      <c r="O5" s="14">
        <v>2444</v>
      </c>
      <c r="P5" s="15">
        <v>2473</v>
      </c>
      <c r="Q5" s="14">
        <v>2543</v>
      </c>
      <c r="R5" s="15">
        <v>2467</v>
      </c>
      <c r="S5" s="14">
        <v>2299</v>
      </c>
      <c r="T5" s="15">
        <v>2308</v>
      </c>
      <c r="U5" s="14">
        <v>2560</v>
      </c>
      <c r="V5" s="15">
        <v>2593</v>
      </c>
      <c r="W5" s="14">
        <v>2520</v>
      </c>
      <c r="X5" s="15">
        <v>2550</v>
      </c>
      <c r="Y5" s="14">
        <v>2432</v>
      </c>
      <c r="Z5" s="15">
        <v>2427</v>
      </c>
      <c r="AA5" s="16">
        <f>SUM(C5,E5,G5,I5,K5,M5,O5,Q5,S5,U5,W5,Y5)</f>
        <v>30091</v>
      </c>
      <c r="AB5" s="17">
        <f>SUM(D5,F5,H5,J5,L5,N5,P5,R5,T5,V5,X5,Z5)</f>
        <v>30287</v>
      </c>
      <c r="AC5" s="77">
        <f>SUM(AA5:AB5)</f>
        <v>60378</v>
      </c>
    </row>
    <row r="6" spans="1:29" ht="15.75" x14ac:dyDescent="0.25">
      <c r="A6" s="92"/>
      <c r="B6" s="93" t="s">
        <v>49</v>
      </c>
      <c r="C6" s="14">
        <v>422</v>
      </c>
      <c r="D6" s="15">
        <v>410</v>
      </c>
      <c r="E6" s="14">
        <v>390</v>
      </c>
      <c r="F6" s="15">
        <v>384</v>
      </c>
      <c r="G6" s="14">
        <v>433</v>
      </c>
      <c r="H6" s="15">
        <v>431</v>
      </c>
      <c r="I6" s="14">
        <v>391</v>
      </c>
      <c r="J6" s="15">
        <v>417</v>
      </c>
      <c r="K6" s="14">
        <v>517</v>
      </c>
      <c r="L6" s="15">
        <v>509</v>
      </c>
      <c r="M6" s="14">
        <v>373</v>
      </c>
      <c r="N6" s="15">
        <v>382</v>
      </c>
      <c r="O6" s="14">
        <v>461</v>
      </c>
      <c r="P6" s="15">
        <v>380</v>
      </c>
      <c r="Q6" s="14">
        <v>396</v>
      </c>
      <c r="R6" s="15">
        <v>416</v>
      </c>
      <c r="S6" s="14">
        <v>384</v>
      </c>
      <c r="T6" s="15">
        <v>399</v>
      </c>
      <c r="U6" s="14">
        <v>416</v>
      </c>
      <c r="V6" s="15">
        <v>398</v>
      </c>
      <c r="W6" s="14">
        <v>380</v>
      </c>
      <c r="X6" s="14">
        <v>369</v>
      </c>
      <c r="Y6" s="14">
        <v>408</v>
      </c>
      <c r="Z6" s="14">
        <v>404</v>
      </c>
      <c r="AA6" s="16">
        <f t="shared" ref="AA6:AB61" si="0">SUM(C6,E6,G6,I6,K6,M6,O6,Q6,S6,U6,W6,Y6)</f>
        <v>4971</v>
      </c>
      <c r="AB6" s="17">
        <f t="shared" si="0"/>
        <v>4899</v>
      </c>
      <c r="AC6" s="18">
        <f t="shared" ref="AC6:AC59" si="1">SUM(AA6:AB6)</f>
        <v>9870</v>
      </c>
    </row>
    <row r="7" spans="1:29" ht="15.75" x14ac:dyDescent="0.25">
      <c r="A7" s="94" t="s">
        <v>18</v>
      </c>
      <c r="B7" s="93" t="s">
        <v>48</v>
      </c>
      <c r="C7" s="14">
        <v>57</v>
      </c>
      <c r="D7" s="15">
        <v>50</v>
      </c>
      <c r="E7" s="14">
        <v>19</v>
      </c>
      <c r="F7" s="15">
        <v>13</v>
      </c>
      <c r="G7" s="14">
        <v>54</v>
      </c>
      <c r="H7" s="15">
        <v>52</v>
      </c>
      <c r="I7" s="14">
        <v>31</v>
      </c>
      <c r="J7" s="15">
        <v>31</v>
      </c>
      <c r="K7" s="14">
        <v>28</v>
      </c>
      <c r="L7" s="15">
        <v>28</v>
      </c>
      <c r="M7" s="14">
        <v>21</v>
      </c>
      <c r="N7" s="15">
        <v>21</v>
      </c>
      <c r="O7" s="14">
        <v>10</v>
      </c>
      <c r="P7" s="15">
        <v>10</v>
      </c>
      <c r="Q7" s="14">
        <v>22</v>
      </c>
      <c r="R7" s="15">
        <v>22</v>
      </c>
      <c r="S7" s="14">
        <v>20</v>
      </c>
      <c r="T7" s="15">
        <v>20</v>
      </c>
      <c r="U7" s="14">
        <v>49</v>
      </c>
      <c r="V7" s="15">
        <v>49</v>
      </c>
      <c r="W7" s="14">
        <v>28</v>
      </c>
      <c r="X7" s="14">
        <v>23</v>
      </c>
      <c r="Y7" s="14">
        <v>21</v>
      </c>
      <c r="Z7" s="14">
        <v>21</v>
      </c>
      <c r="AA7" s="16">
        <f t="shared" si="0"/>
        <v>360</v>
      </c>
      <c r="AB7" s="17">
        <f t="shared" si="0"/>
        <v>340</v>
      </c>
      <c r="AC7" s="18">
        <f t="shared" si="1"/>
        <v>700</v>
      </c>
    </row>
    <row r="8" spans="1:29" ht="15.75" x14ac:dyDescent="0.25">
      <c r="A8" s="94"/>
      <c r="B8" s="93" t="s">
        <v>49</v>
      </c>
      <c r="C8" s="14">
        <v>0</v>
      </c>
      <c r="D8" s="15">
        <v>0</v>
      </c>
      <c r="E8" s="14">
        <v>0</v>
      </c>
      <c r="F8" s="15">
        <v>0</v>
      </c>
      <c r="G8" s="14">
        <v>0</v>
      </c>
      <c r="H8" s="15">
        <v>0</v>
      </c>
      <c r="I8" s="14">
        <v>0</v>
      </c>
      <c r="J8" s="15">
        <v>0</v>
      </c>
      <c r="K8" s="14">
        <v>0</v>
      </c>
      <c r="L8" s="15">
        <v>0</v>
      </c>
      <c r="M8" s="14">
        <v>0</v>
      </c>
      <c r="N8" s="15">
        <v>0</v>
      </c>
      <c r="O8" s="14">
        <v>0</v>
      </c>
      <c r="P8" s="15">
        <v>0</v>
      </c>
      <c r="Q8" s="14">
        <v>0</v>
      </c>
      <c r="R8" s="15">
        <v>0</v>
      </c>
      <c r="S8" s="14">
        <v>0</v>
      </c>
      <c r="T8" s="15">
        <v>0</v>
      </c>
      <c r="U8" s="14"/>
      <c r="V8" s="15"/>
      <c r="W8" s="14"/>
      <c r="X8" s="14"/>
      <c r="Y8" s="14"/>
      <c r="Z8" s="14"/>
      <c r="AA8" s="16">
        <f t="shared" si="0"/>
        <v>0</v>
      </c>
      <c r="AB8" s="17">
        <f t="shared" si="0"/>
        <v>0</v>
      </c>
      <c r="AC8" s="18">
        <f t="shared" si="1"/>
        <v>0</v>
      </c>
    </row>
    <row r="9" spans="1:29" ht="15.75" x14ac:dyDescent="0.25">
      <c r="A9" s="94" t="s">
        <v>19</v>
      </c>
      <c r="B9" s="93" t="s">
        <v>48</v>
      </c>
      <c r="C9" s="14">
        <v>97</v>
      </c>
      <c r="D9" s="15">
        <v>98</v>
      </c>
      <c r="E9" s="14">
        <v>136</v>
      </c>
      <c r="F9" s="15">
        <v>134</v>
      </c>
      <c r="G9" s="14">
        <v>130</v>
      </c>
      <c r="H9" s="15">
        <v>129</v>
      </c>
      <c r="I9" s="14">
        <v>113</v>
      </c>
      <c r="J9" s="15">
        <v>104</v>
      </c>
      <c r="K9" s="14">
        <v>91</v>
      </c>
      <c r="L9" s="15">
        <v>91</v>
      </c>
      <c r="M9" s="14">
        <v>119</v>
      </c>
      <c r="N9" s="15">
        <v>119</v>
      </c>
      <c r="O9" s="14">
        <v>117</v>
      </c>
      <c r="P9" s="15">
        <v>117</v>
      </c>
      <c r="Q9" s="14">
        <v>116</v>
      </c>
      <c r="R9" s="15">
        <v>117</v>
      </c>
      <c r="S9" s="14">
        <v>100</v>
      </c>
      <c r="T9" s="15">
        <v>101</v>
      </c>
      <c r="U9" s="14">
        <v>134</v>
      </c>
      <c r="V9" s="15">
        <v>134</v>
      </c>
      <c r="W9" s="14">
        <v>117</v>
      </c>
      <c r="X9" s="15">
        <v>113</v>
      </c>
      <c r="Y9" s="14">
        <v>141</v>
      </c>
      <c r="Z9" s="15">
        <v>108</v>
      </c>
      <c r="AA9" s="16">
        <f t="shared" si="0"/>
        <v>1411</v>
      </c>
      <c r="AB9" s="17">
        <f t="shared" si="0"/>
        <v>1365</v>
      </c>
      <c r="AC9" s="18">
        <f t="shared" si="1"/>
        <v>2776</v>
      </c>
    </row>
    <row r="10" spans="1:29" ht="15.75" x14ac:dyDescent="0.25">
      <c r="A10" s="94"/>
      <c r="B10" s="93" t="s">
        <v>49</v>
      </c>
      <c r="C10" s="14">
        <v>0</v>
      </c>
      <c r="D10" s="15">
        <v>0</v>
      </c>
      <c r="E10" s="14">
        <v>0</v>
      </c>
      <c r="F10" s="15">
        <v>0</v>
      </c>
      <c r="G10" s="14">
        <v>0</v>
      </c>
      <c r="H10" s="15">
        <v>0</v>
      </c>
      <c r="I10" s="14">
        <v>0</v>
      </c>
      <c r="J10" s="15">
        <f>-K352</f>
        <v>0</v>
      </c>
      <c r="K10" s="14">
        <v>0</v>
      </c>
      <c r="L10" s="15">
        <v>0</v>
      </c>
      <c r="M10" s="14">
        <v>0</v>
      </c>
      <c r="N10" s="15">
        <v>0</v>
      </c>
      <c r="O10" s="14">
        <v>0</v>
      </c>
      <c r="P10" s="15">
        <v>0</v>
      </c>
      <c r="Q10" s="14">
        <v>0</v>
      </c>
      <c r="R10" s="15">
        <v>0</v>
      </c>
      <c r="S10" s="14">
        <v>0</v>
      </c>
      <c r="T10" s="15">
        <v>0</v>
      </c>
      <c r="U10" s="14"/>
      <c r="V10" s="15"/>
      <c r="W10" s="14"/>
      <c r="X10" s="15"/>
      <c r="Y10" s="14"/>
      <c r="Z10" s="15"/>
      <c r="AA10" s="16">
        <f t="shared" si="0"/>
        <v>0</v>
      </c>
      <c r="AB10" s="17">
        <f t="shared" si="0"/>
        <v>0</v>
      </c>
      <c r="AC10" s="18">
        <f t="shared" si="1"/>
        <v>0</v>
      </c>
    </row>
    <row r="11" spans="1:29" ht="15.75" x14ac:dyDescent="0.25">
      <c r="A11" s="94" t="s">
        <v>20</v>
      </c>
      <c r="B11" s="93" t="s">
        <v>48</v>
      </c>
      <c r="C11" s="14">
        <v>49</v>
      </c>
      <c r="D11" s="15">
        <v>49</v>
      </c>
      <c r="E11" s="14">
        <v>39</v>
      </c>
      <c r="F11" s="15">
        <v>39</v>
      </c>
      <c r="G11" s="14">
        <v>45</v>
      </c>
      <c r="H11" s="15">
        <v>45</v>
      </c>
      <c r="I11" s="14">
        <v>27</v>
      </c>
      <c r="J11" s="15">
        <v>28</v>
      </c>
      <c r="K11" s="14">
        <v>34</v>
      </c>
      <c r="L11" s="15">
        <v>34</v>
      </c>
      <c r="M11" s="14">
        <v>34</v>
      </c>
      <c r="N11" s="15">
        <v>35</v>
      </c>
      <c r="O11" s="14">
        <v>35</v>
      </c>
      <c r="P11" s="15">
        <v>35</v>
      </c>
      <c r="Q11" s="14">
        <v>37</v>
      </c>
      <c r="R11" s="15">
        <v>37</v>
      </c>
      <c r="S11" s="14">
        <v>36</v>
      </c>
      <c r="T11" s="15">
        <v>36</v>
      </c>
      <c r="U11" s="14">
        <v>43</v>
      </c>
      <c r="V11" s="15">
        <v>54</v>
      </c>
      <c r="W11" s="14">
        <v>27</v>
      </c>
      <c r="X11" s="15">
        <v>27</v>
      </c>
      <c r="Y11" s="14">
        <v>18</v>
      </c>
      <c r="Z11" s="15">
        <v>18</v>
      </c>
      <c r="AA11" s="16">
        <f t="shared" si="0"/>
        <v>424</v>
      </c>
      <c r="AB11" s="17">
        <f t="shared" si="0"/>
        <v>437</v>
      </c>
      <c r="AC11" s="18">
        <f t="shared" si="1"/>
        <v>861</v>
      </c>
    </row>
    <row r="12" spans="1:29" ht="15.75" x14ac:dyDescent="0.25">
      <c r="A12" s="94"/>
      <c r="B12" s="93" t="s">
        <v>49</v>
      </c>
      <c r="C12" s="14">
        <v>0</v>
      </c>
      <c r="D12" s="15">
        <v>0</v>
      </c>
      <c r="E12" s="14">
        <v>0</v>
      </c>
      <c r="F12" s="15">
        <v>0</v>
      </c>
      <c r="G12" s="14">
        <v>0</v>
      </c>
      <c r="H12" s="15">
        <v>0</v>
      </c>
      <c r="I12" s="14">
        <v>0</v>
      </c>
      <c r="J12" s="15">
        <v>0</v>
      </c>
      <c r="K12" s="14">
        <v>0</v>
      </c>
      <c r="L12" s="15">
        <v>0</v>
      </c>
      <c r="M12" s="14">
        <v>0</v>
      </c>
      <c r="N12" s="15">
        <v>0</v>
      </c>
      <c r="O12" s="14">
        <v>0</v>
      </c>
      <c r="P12" s="15">
        <v>0</v>
      </c>
      <c r="Q12" s="14">
        <v>0</v>
      </c>
      <c r="R12" s="15">
        <v>0</v>
      </c>
      <c r="S12" s="14">
        <v>0</v>
      </c>
      <c r="T12" s="15">
        <v>0</v>
      </c>
      <c r="U12" s="14"/>
      <c r="V12" s="15"/>
      <c r="W12" s="14"/>
      <c r="X12" s="15"/>
      <c r="Y12" s="14"/>
      <c r="Z12" s="15"/>
      <c r="AA12" s="16">
        <f t="shared" si="0"/>
        <v>0</v>
      </c>
      <c r="AB12" s="17">
        <f t="shared" si="0"/>
        <v>0</v>
      </c>
      <c r="AC12" s="18">
        <f t="shared" si="1"/>
        <v>0</v>
      </c>
    </row>
    <row r="13" spans="1:29" ht="15.75" x14ac:dyDescent="0.25">
      <c r="A13" s="95" t="s">
        <v>21</v>
      </c>
      <c r="B13" s="93" t="s">
        <v>48</v>
      </c>
      <c r="C13" s="14">
        <v>169</v>
      </c>
      <c r="D13" s="15">
        <v>165</v>
      </c>
      <c r="E13" s="14">
        <v>223</v>
      </c>
      <c r="F13" s="15">
        <v>219</v>
      </c>
      <c r="G13" s="14">
        <v>176</v>
      </c>
      <c r="H13" s="15">
        <v>176</v>
      </c>
      <c r="I13" s="14">
        <v>195</v>
      </c>
      <c r="J13" s="15">
        <v>193</v>
      </c>
      <c r="K13" s="14">
        <v>153</v>
      </c>
      <c r="L13" s="15">
        <v>169</v>
      </c>
      <c r="M13" s="14">
        <v>99</v>
      </c>
      <c r="N13" s="15">
        <v>95</v>
      </c>
      <c r="O13" s="14">
        <v>0</v>
      </c>
      <c r="P13" s="15">
        <v>0</v>
      </c>
      <c r="Q13" s="14">
        <v>0</v>
      </c>
      <c r="R13" s="15">
        <v>0</v>
      </c>
      <c r="S13" s="14">
        <v>103</v>
      </c>
      <c r="T13" s="15">
        <v>97</v>
      </c>
      <c r="U13" s="14">
        <v>147</v>
      </c>
      <c r="V13" s="15">
        <v>151</v>
      </c>
      <c r="W13" s="14">
        <v>169</v>
      </c>
      <c r="X13" s="15">
        <v>180</v>
      </c>
      <c r="Y13" s="14">
        <v>124</v>
      </c>
      <c r="Z13" s="15">
        <v>124</v>
      </c>
      <c r="AA13" s="16">
        <f t="shared" si="0"/>
        <v>1558</v>
      </c>
      <c r="AB13" s="17">
        <f t="shared" si="0"/>
        <v>1569</v>
      </c>
      <c r="AC13" s="18">
        <f t="shared" si="1"/>
        <v>3127</v>
      </c>
    </row>
    <row r="14" spans="1:29" ht="15.75" x14ac:dyDescent="0.25">
      <c r="A14" s="95"/>
      <c r="B14" s="93" t="s">
        <v>49</v>
      </c>
      <c r="C14" s="14">
        <v>0</v>
      </c>
      <c r="D14" s="15">
        <v>0</v>
      </c>
      <c r="E14" s="14">
        <v>0</v>
      </c>
      <c r="F14" s="15">
        <v>0</v>
      </c>
      <c r="G14" s="14">
        <v>0</v>
      </c>
      <c r="H14" s="15">
        <v>0</v>
      </c>
      <c r="I14" s="14">
        <v>0</v>
      </c>
      <c r="J14" s="15">
        <v>0</v>
      </c>
      <c r="K14" s="14">
        <v>0</v>
      </c>
      <c r="L14" s="15">
        <v>0</v>
      </c>
      <c r="M14" s="14">
        <v>0</v>
      </c>
      <c r="N14" s="15">
        <v>0</v>
      </c>
      <c r="O14" s="14">
        <v>0</v>
      </c>
      <c r="P14" s="15">
        <v>0</v>
      </c>
      <c r="Q14" s="14">
        <v>0</v>
      </c>
      <c r="R14" s="15">
        <v>0</v>
      </c>
      <c r="S14" s="14">
        <v>0</v>
      </c>
      <c r="T14" s="15">
        <v>0</v>
      </c>
      <c r="U14" s="14"/>
      <c r="V14" s="15"/>
      <c r="W14" s="14"/>
      <c r="X14" s="15"/>
      <c r="Y14" s="14"/>
      <c r="Z14" s="15"/>
      <c r="AA14" s="16">
        <f t="shared" si="0"/>
        <v>0</v>
      </c>
      <c r="AB14" s="17">
        <f t="shared" si="0"/>
        <v>0</v>
      </c>
      <c r="AC14" s="18">
        <f t="shared" si="1"/>
        <v>0</v>
      </c>
    </row>
    <row r="15" spans="1:29" ht="15.75" x14ac:dyDescent="0.25">
      <c r="A15" s="95" t="s">
        <v>22</v>
      </c>
      <c r="B15" s="93" t="s">
        <v>48</v>
      </c>
      <c r="C15" s="14">
        <v>51</v>
      </c>
      <c r="D15" s="15">
        <v>52</v>
      </c>
      <c r="E15" s="14">
        <v>26</v>
      </c>
      <c r="F15" s="15">
        <v>26</v>
      </c>
      <c r="G15" s="14">
        <v>34</v>
      </c>
      <c r="H15" s="15">
        <v>35</v>
      </c>
      <c r="I15" s="14">
        <v>26</v>
      </c>
      <c r="J15" s="15">
        <v>29</v>
      </c>
      <c r="K15" s="14">
        <v>26</v>
      </c>
      <c r="L15" s="15">
        <v>26</v>
      </c>
      <c r="M15" s="14">
        <v>28</v>
      </c>
      <c r="N15" s="15">
        <v>28</v>
      </c>
      <c r="O15" s="14">
        <v>14</v>
      </c>
      <c r="P15" s="15">
        <v>15</v>
      </c>
      <c r="Q15" s="14">
        <v>19</v>
      </c>
      <c r="R15" s="15">
        <v>19</v>
      </c>
      <c r="S15" s="14">
        <v>25</v>
      </c>
      <c r="T15" s="15">
        <v>20</v>
      </c>
      <c r="U15" s="14">
        <v>29</v>
      </c>
      <c r="V15" s="15">
        <v>22</v>
      </c>
      <c r="W15" s="14">
        <v>26</v>
      </c>
      <c r="X15" s="15">
        <v>26</v>
      </c>
      <c r="Y15" s="14">
        <v>4</v>
      </c>
      <c r="Z15" s="15">
        <v>5</v>
      </c>
      <c r="AA15" s="16">
        <f t="shared" si="0"/>
        <v>308</v>
      </c>
      <c r="AB15" s="17">
        <f t="shared" si="0"/>
        <v>303</v>
      </c>
      <c r="AC15" s="18">
        <f t="shared" si="1"/>
        <v>611</v>
      </c>
    </row>
    <row r="16" spans="1:29" ht="15.75" x14ac:dyDescent="0.25">
      <c r="A16" s="95"/>
      <c r="B16" s="93" t="s">
        <v>49</v>
      </c>
      <c r="C16" s="14">
        <v>0</v>
      </c>
      <c r="D16" s="15">
        <v>0</v>
      </c>
      <c r="E16" s="14">
        <v>0</v>
      </c>
      <c r="F16" s="15">
        <v>0</v>
      </c>
      <c r="G16" s="14">
        <v>0</v>
      </c>
      <c r="H16" s="15">
        <v>0</v>
      </c>
      <c r="I16" s="14">
        <v>0</v>
      </c>
      <c r="J16" s="15">
        <v>0</v>
      </c>
      <c r="K16" s="14">
        <v>0</v>
      </c>
      <c r="L16" s="15">
        <v>0</v>
      </c>
      <c r="M16" s="14">
        <v>0</v>
      </c>
      <c r="N16" s="15">
        <v>0</v>
      </c>
      <c r="O16" s="14">
        <v>0</v>
      </c>
      <c r="P16" s="15">
        <v>0</v>
      </c>
      <c r="Q16" s="14">
        <v>0</v>
      </c>
      <c r="R16" s="15">
        <v>0</v>
      </c>
      <c r="S16" s="14">
        <v>0</v>
      </c>
      <c r="T16" s="15">
        <v>0</v>
      </c>
      <c r="U16" s="14"/>
      <c r="V16" s="15"/>
      <c r="W16" s="14"/>
      <c r="X16" s="15"/>
      <c r="Y16" s="14"/>
      <c r="Z16" s="15"/>
      <c r="AA16" s="16">
        <f t="shared" si="0"/>
        <v>0</v>
      </c>
      <c r="AB16" s="17">
        <f t="shared" si="0"/>
        <v>0</v>
      </c>
      <c r="AC16" s="18">
        <f t="shared" si="1"/>
        <v>0</v>
      </c>
    </row>
    <row r="17" spans="1:29" ht="15.75" x14ac:dyDescent="0.25">
      <c r="A17" s="94" t="s">
        <v>23</v>
      </c>
      <c r="B17" s="93" t="s">
        <v>48</v>
      </c>
      <c r="C17" s="14">
        <v>142</v>
      </c>
      <c r="D17" s="15">
        <v>139</v>
      </c>
      <c r="E17" s="14">
        <v>122</v>
      </c>
      <c r="F17" s="15">
        <v>122</v>
      </c>
      <c r="G17" s="14">
        <v>133</v>
      </c>
      <c r="H17" s="15">
        <v>133</v>
      </c>
      <c r="I17" s="14">
        <v>113</v>
      </c>
      <c r="J17" s="15">
        <v>114</v>
      </c>
      <c r="K17" s="14">
        <v>110</v>
      </c>
      <c r="L17" s="15">
        <v>107</v>
      </c>
      <c r="M17" s="14">
        <v>103</v>
      </c>
      <c r="N17" s="15">
        <v>105</v>
      </c>
      <c r="O17" s="14">
        <v>102</v>
      </c>
      <c r="P17" s="15">
        <v>103</v>
      </c>
      <c r="Q17" s="14">
        <v>166</v>
      </c>
      <c r="R17" s="15">
        <v>170</v>
      </c>
      <c r="S17" s="14">
        <v>141</v>
      </c>
      <c r="T17" s="15">
        <v>143</v>
      </c>
      <c r="U17" s="14">
        <v>164</v>
      </c>
      <c r="V17" s="15">
        <v>167</v>
      </c>
      <c r="W17" s="14">
        <v>143</v>
      </c>
      <c r="X17" s="15">
        <v>141</v>
      </c>
      <c r="Y17" s="14">
        <v>168</v>
      </c>
      <c r="Z17" s="15">
        <v>163</v>
      </c>
      <c r="AA17" s="16">
        <f t="shared" si="0"/>
        <v>1607</v>
      </c>
      <c r="AB17" s="17">
        <f t="shared" si="0"/>
        <v>1607</v>
      </c>
      <c r="AC17" s="18">
        <f t="shared" si="1"/>
        <v>3214</v>
      </c>
    </row>
    <row r="18" spans="1:29" ht="15.75" x14ac:dyDescent="0.25">
      <c r="A18" s="94"/>
      <c r="B18" s="93" t="s">
        <v>49</v>
      </c>
      <c r="C18" s="14">
        <v>0</v>
      </c>
      <c r="D18" s="15">
        <v>0</v>
      </c>
      <c r="E18" s="14"/>
      <c r="F18" s="15"/>
      <c r="G18" s="14">
        <v>0</v>
      </c>
      <c r="H18" s="15">
        <v>0</v>
      </c>
      <c r="I18" s="14">
        <v>0</v>
      </c>
      <c r="J18" s="15">
        <v>0</v>
      </c>
      <c r="K18" s="14">
        <v>0</v>
      </c>
      <c r="L18" s="15">
        <v>0</v>
      </c>
      <c r="M18" s="14">
        <v>0</v>
      </c>
      <c r="N18" s="15">
        <v>0</v>
      </c>
      <c r="O18" s="14">
        <v>0</v>
      </c>
      <c r="P18" s="15">
        <v>0</v>
      </c>
      <c r="Q18" s="14">
        <v>0</v>
      </c>
      <c r="R18" s="15">
        <v>0</v>
      </c>
      <c r="S18" s="14">
        <v>0</v>
      </c>
      <c r="T18" s="15">
        <v>0</v>
      </c>
      <c r="U18" s="14"/>
      <c r="V18" s="15"/>
      <c r="W18" s="14"/>
      <c r="X18" s="15"/>
      <c r="Y18" s="14"/>
      <c r="Z18" s="15"/>
      <c r="AA18" s="16">
        <f t="shared" si="0"/>
        <v>0</v>
      </c>
      <c r="AB18" s="17">
        <f t="shared" si="0"/>
        <v>0</v>
      </c>
      <c r="AC18" s="18">
        <f t="shared" si="1"/>
        <v>0</v>
      </c>
    </row>
    <row r="19" spans="1:29" ht="15.75" x14ac:dyDescent="0.25">
      <c r="A19" s="94" t="s">
        <v>42</v>
      </c>
      <c r="B19" s="93" t="s">
        <v>48</v>
      </c>
      <c r="C19" s="14">
        <v>0</v>
      </c>
      <c r="D19" s="15">
        <v>0</v>
      </c>
      <c r="E19" s="14">
        <v>0</v>
      </c>
      <c r="F19" s="15">
        <v>0</v>
      </c>
      <c r="G19" s="14">
        <v>0</v>
      </c>
      <c r="H19" s="15">
        <v>0</v>
      </c>
      <c r="I19" s="14">
        <v>0</v>
      </c>
      <c r="J19" s="15">
        <v>0</v>
      </c>
      <c r="K19" s="14">
        <v>0</v>
      </c>
      <c r="L19" s="15">
        <v>0</v>
      </c>
      <c r="M19" s="14">
        <v>0</v>
      </c>
      <c r="N19" s="15">
        <v>0</v>
      </c>
      <c r="O19" s="14">
        <v>0</v>
      </c>
      <c r="P19" s="15">
        <v>0</v>
      </c>
      <c r="Q19" s="14">
        <v>256</v>
      </c>
      <c r="R19" s="15">
        <v>269</v>
      </c>
      <c r="S19" s="14">
        <v>0</v>
      </c>
      <c r="T19" s="15">
        <v>0</v>
      </c>
      <c r="U19" s="14">
        <v>13</v>
      </c>
      <c r="V19" s="15">
        <v>17</v>
      </c>
      <c r="W19" s="14">
        <v>4</v>
      </c>
      <c r="X19" s="15">
        <v>4</v>
      </c>
      <c r="Y19" s="14">
        <v>0</v>
      </c>
      <c r="Z19" s="15">
        <v>0</v>
      </c>
      <c r="AA19" s="16">
        <f t="shared" si="0"/>
        <v>273</v>
      </c>
      <c r="AB19" s="17">
        <f t="shared" si="0"/>
        <v>290</v>
      </c>
      <c r="AC19" s="18">
        <f t="shared" si="1"/>
        <v>563</v>
      </c>
    </row>
    <row r="20" spans="1:29" ht="15.75" x14ac:dyDescent="0.25">
      <c r="A20" s="94" t="s">
        <v>43</v>
      </c>
      <c r="B20" s="93" t="s">
        <v>48</v>
      </c>
      <c r="C20" s="14">
        <v>93</v>
      </c>
      <c r="D20" s="15">
        <v>92</v>
      </c>
      <c r="E20" s="14">
        <v>95</v>
      </c>
      <c r="F20" s="15">
        <v>96</v>
      </c>
      <c r="G20" s="14">
        <v>0</v>
      </c>
      <c r="H20" s="15">
        <v>0</v>
      </c>
      <c r="I20" s="14">
        <v>92</v>
      </c>
      <c r="J20" s="15">
        <v>91</v>
      </c>
      <c r="K20" s="14">
        <v>167</v>
      </c>
      <c r="L20" s="15">
        <v>166</v>
      </c>
      <c r="M20" s="14">
        <v>0</v>
      </c>
      <c r="N20" s="15">
        <v>0</v>
      </c>
      <c r="O20" s="14">
        <v>95</v>
      </c>
      <c r="P20" s="15">
        <v>94</v>
      </c>
      <c r="Q20" s="14">
        <v>71</v>
      </c>
      <c r="R20" s="15">
        <v>72</v>
      </c>
      <c r="S20" s="14">
        <v>0</v>
      </c>
      <c r="T20" s="15">
        <v>0</v>
      </c>
      <c r="U20" s="14">
        <v>92</v>
      </c>
      <c r="V20" s="15">
        <v>91</v>
      </c>
      <c r="W20" s="14">
        <v>381</v>
      </c>
      <c r="X20" s="15">
        <v>381</v>
      </c>
      <c r="Y20" s="14">
        <v>298</v>
      </c>
      <c r="Z20" s="15">
        <v>293</v>
      </c>
      <c r="AA20" s="16">
        <f t="shared" si="0"/>
        <v>1384</v>
      </c>
      <c r="AB20" s="17">
        <f t="shared" si="0"/>
        <v>1376</v>
      </c>
      <c r="AC20" s="18">
        <f t="shared" si="1"/>
        <v>2760</v>
      </c>
    </row>
    <row r="21" spans="1:29" ht="15.75" x14ac:dyDescent="0.25">
      <c r="A21" s="95" t="s">
        <v>24</v>
      </c>
      <c r="B21" s="93" t="s">
        <v>48</v>
      </c>
      <c r="C21" s="14">
        <v>331</v>
      </c>
      <c r="D21" s="15">
        <v>334</v>
      </c>
      <c r="E21" s="14">
        <v>242</v>
      </c>
      <c r="F21" s="15">
        <v>247</v>
      </c>
      <c r="G21" s="14">
        <v>281</v>
      </c>
      <c r="H21" s="15">
        <v>287</v>
      </c>
      <c r="I21" s="14">
        <v>268</v>
      </c>
      <c r="J21" s="15">
        <v>267</v>
      </c>
      <c r="K21" s="14">
        <v>226</v>
      </c>
      <c r="L21" s="15">
        <v>226</v>
      </c>
      <c r="M21" s="14">
        <v>220</v>
      </c>
      <c r="N21" s="15">
        <v>219</v>
      </c>
      <c r="O21" s="14">
        <v>203</v>
      </c>
      <c r="P21" s="15">
        <v>199</v>
      </c>
      <c r="Q21" s="14">
        <v>218</v>
      </c>
      <c r="R21" s="15">
        <v>221</v>
      </c>
      <c r="S21" s="14">
        <v>180</v>
      </c>
      <c r="T21" s="15">
        <v>177</v>
      </c>
      <c r="U21" s="14">
        <v>214</v>
      </c>
      <c r="V21" s="15">
        <v>213</v>
      </c>
      <c r="W21" s="14">
        <v>198</v>
      </c>
      <c r="X21" s="15">
        <v>190</v>
      </c>
      <c r="Y21" s="14">
        <v>260</v>
      </c>
      <c r="Z21" s="15">
        <v>257</v>
      </c>
      <c r="AA21" s="16">
        <f t="shared" si="0"/>
        <v>2841</v>
      </c>
      <c r="AB21" s="17">
        <f t="shared" si="0"/>
        <v>2837</v>
      </c>
      <c r="AC21" s="18">
        <f t="shared" si="1"/>
        <v>5678</v>
      </c>
    </row>
    <row r="22" spans="1:29" ht="15.75" x14ac:dyDescent="0.25">
      <c r="A22" s="96"/>
      <c r="B22" s="93" t="s">
        <v>49</v>
      </c>
      <c r="C22" s="19">
        <v>18</v>
      </c>
      <c r="D22" s="20">
        <v>17</v>
      </c>
      <c r="E22" s="19">
        <v>16</v>
      </c>
      <c r="F22" s="20">
        <v>15</v>
      </c>
      <c r="G22" s="19">
        <v>26</v>
      </c>
      <c r="H22" s="20">
        <v>27</v>
      </c>
      <c r="I22" s="19">
        <v>16</v>
      </c>
      <c r="J22" s="20">
        <v>16</v>
      </c>
      <c r="K22" s="19">
        <v>12</v>
      </c>
      <c r="L22" s="20">
        <v>13</v>
      </c>
      <c r="M22" s="19">
        <v>13</v>
      </c>
      <c r="N22" s="20">
        <v>13</v>
      </c>
      <c r="O22" s="19">
        <v>13</v>
      </c>
      <c r="P22" s="20">
        <v>13</v>
      </c>
      <c r="Q22" s="19">
        <v>15</v>
      </c>
      <c r="R22" s="20">
        <v>14</v>
      </c>
      <c r="S22" s="19">
        <v>14</v>
      </c>
      <c r="T22" s="20">
        <v>15</v>
      </c>
      <c r="U22" s="19">
        <v>15</v>
      </c>
      <c r="V22" s="20">
        <v>15</v>
      </c>
      <c r="W22" s="19">
        <v>13</v>
      </c>
      <c r="X22" s="20">
        <v>12</v>
      </c>
      <c r="Y22" s="19">
        <v>15</v>
      </c>
      <c r="Z22" s="20">
        <v>15</v>
      </c>
      <c r="AA22" s="16">
        <f t="shared" si="0"/>
        <v>186</v>
      </c>
      <c r="AB22" s="17">
        <f t="shared" si="0"/>
        <v>185</v>
      </c>
      <c r="AC22" s="18">
        <f t="shared" si="1"/>
        <v>371</v>
      </c>
    </row>
    <row r="23" spans="1:29" ht="15.75" x14ac:dyDescent="0.25">
      <c r="A23" s="94" t="s">
        <v>44</v>
      </c>
      <c r="B23" s="93" t="s">
        <v>48</v>
      </c>
      <c r="C23" s="14">
        <v>0</v>
      </c>
      <c r="D23" s="15">
        <v>0</v>
      </c>
      <c r="E23" s="14">
        <v>843</v>
      </c>
      <c r="F23" s="15">
        <v>843</v>
      </c>
      <c r="G23" s="14">
        <v>863</v>
      </c>
      <c r="H23" s="15">
        <v>863</v>
      </c>
      <c r="I23" s="14">
        <v>880</v>
      </c>
      <c r="J23" s="15">
        <v>880</v>
      </c>
      <c r="K23" s="14">
        <v>971</v>
      </c>
      <c r="L23" s="15">
        <v>975</v>
      </c>
      <c r="M23" s="14">
        <v>947</v>
      </c>
      <c r="N23" s="15">
        <v>947</v>
      </c>
      <c r="O23" s="14">
        <v>884</v>
      </c>
      <c r="P23" s="15">
        <v>884</v>
      </c>
      <c r="Q23" s="14">
        <v>922</v>
      </c>
      <c r="R23" s="15">
        <v>922</v>
      </c>
      <c r="S23" s="14">
        <v>893</v>
      </c>
      <c r="T23" s="15">
        <v>893</v>
      </c>
      <c r="U23" s="14">
        <v>958</v>
      </c>
      <c r="V23" s="15">
        <v>962</v>
      </c>
      <c r="W23" s="14">
        <v>911</v>
      </c>
      <c r="X23" s="15">
        <v>911</v>
      </c>
      <c r="Y23" s="14">
        <v>504</v>
      </c>
      <c r="Z23" s="15">
        <v>504</v>
      </c>
      <c r="AA23" s="16">
        <f t="shared" si="0"/>
        <v>9576</v>
      </c>
      <c r="AB23" s="17">
        <f t="shared" si="0"/>
        <v>9584</v>
      </c>
      <c r="AC23" s="18">
        <f t="shared" si="1"/>
        <v>19160</v>
      </c>
    </row>
    <row r="24" spans="1:29" ht="15.75" x14ac:dyDescent="0.25">
      <c r="A24" s="94" t="s">
        <v>45</v>
      </c>
      <c r="B24" s="93" t="s">
        <v>48</v>
      </c>
      <c r="C24" s="14">
        <v>149</v>
      </c>
      <c r="D24" s="15">
        <v>145</v>
      </c>
      <c r="E24" s="14">
        <v>196</v>
      </c>
      <c r="F24" s="15">
        <v>197</v>
      </c>
      <c r="G24" s="14">
        <v>214</v>
      </c>
      <c r="H24" s="15">
        <v>200</v>
      </c>
      <c r="I24" s="14">
        <v>202</v>
      </c>
      <c r="J24" s="15">
        <v>203</v>
      </c>
      <c r="K24" s="14">
        <v>194</v>
      </c>
      <c r="L24" s="15">
        <v>191</v>
      </c>
      <c r="M24" s="14">
        <v>215</v>
      </c>
      <c r="N24" s="15">
        <v>219</v>
      </c>
      <c r="O24" s="14">
        <v>223</v>
      </c>
      <c r="P24" s="15">
        <v>229</v>
      </c>
      <c r="Q24" s="14">
        <v>223</v>
      </c>
      <c r="R24" s="15">
        <v>223</v>
      </c>
      <c r="S24" s="14">
        <v>204</v>
      </c>
      <c r="T24" s="15">
        <v>205</v>
      </c>
      <c r="U24" s="14">
        <v>222</v>
      </c>
      <c r="V24" s="15">
        <v>221</v>
      </c>
      <c r="W24" s="14">
        <v>223</v>
      </c>
      <c r="X24" s="15">
        <v>223</v>
      </c>
      <c r="Y24" s="14">
        <v>174</v>
      </c>
      <c r="Z24" s="15">
        <v>173</v>
      </c>
      <c r="AA24" s="16">
        <f t="shared" si="0"/>
        <v>2439</v>
      </c>
      <c r="AB24" s="17">
        <f t="shared" si="0"/>
        <v>2429</v>
      </c>
      <c r="AC24" s="18">
        <f t="shared" si="1"/>
        <v>4868</v>
      </c>
    </row>
    <row r="25" spans="1:29" ht="15.75" x14ac:dyDescent="0.25">
      <c r="A25" s="94" t="s">
        <v>46</v>
      </c>
      <c r="B25" s="93" t="s">
        <v>48</v>
      </c>
      <c r="C25" s="14">
        <v>0</v>
      </c>
      <c r="D25" s="15">
        <v>0</v>
      </c>
      <c r="E25" s="14">
        <v>77</v>
      </c>
      <c r="F25" s="15">
        <v>77</v>
      </c>
      <c r="G25" s="14">
        <v>91</v>
      </c>
      <c r="H25" s="15">
        <v>91</v>
      </c>
      <c r="I25" s="14">
        <v>85</v>
      </c>
      <c r="J25" s="15">
        <v>84</v>
      </c>
      <c r="K25" s="14">
        <v>93</v>
      </c>
      <c r="L25" s="15">
        <v>93</v>
      </c>
      <c r="M25" s="14">
        <v>0</v>
      </c>
      <c r="N25" s="15">
        <v>0</v>
      </c>
      <c r="O25" s="14">
        <v>102</v>
      </c>
      <c r="P25" s="15">
        <v>102</v>
      </c>
      <c r="Q25" s="14">
        <v>91</v>
      </c>
      <c r="R25" s="15">
        <v>91</v>
      </c>
      <c r="S25" s="22">
        <v>104</v>
      </c>
      <c r="T25" s="23">
        <v>106</v>
      </c>
      <c r="U25" s="14">
        <v>100</v>
      </c>
      <c r="V25" s="15">
        <v>100</v>
      </c>
      <c r="W25" s="14">
        <v>103</v>
      </c>
      <c r="X25" s="15">
        <v>103</v>
      </c>
      <c r="Y25" s="14">
        <v>73</v>
      </c>
      <c r="Z25" s="15">
        <v>77</v>
      </c>
      <c r="AA25" s="16">
        <f t="shared" si="0"/>
        <v>919</v>
      </c>
      <c r="AB25" s="17">
        <f t="shared" si="0"/>
        <v>924</v>
      </c>
      <c r="AC25" s="18">
        <f t="shared" si="1"/>
        <v>1843</v>
      </c>
    </row>
    <row r="26" spans="1:29" ht="15.75" x14ac:dyDescent="0.25">
      <c r="A26" s="95" t="s">
        <v>25</v>
      </c>
      <c r="B26" s="93" t="s">
        <v>48</v>
      </c>
      <c r="C26" s="14">
        <v>44</v>
      </c>
      <c r="D26" s="15">
        <v>38</v>
      </c>
      <c r="E26" s="14">
        <v>35</v>
      </c>
      <c r="F26" s="15">
        <v>36</v>
      </c>
      <c r="G26" s="14">
        <v>47</v>
      </c>
      <c r="H26" s="15">
        <v>52</v>
      </c>
      <c r="I26" s="14">
        <v>36</v>
      </c>
      <c r="J26" s="15">
        <v>43</v>
      </c>
      <c r="K26" s="14">
        <v>24</v>
      </c>
      <c r="L26" s="15">
        <v>26</v>
      </c>
      <c r="M26" s="14">
        <v>35</v>
      </c>
      <c r="N26" s="15">
        <v>36</v>
      </c>
      <c r="O26" s="14">
        <v>39</v>
      </c>
      <c r="P26" s="15">
        <v>41</v>
      </c>
      <c r="Q26" s="14">
        <v>41</v>
      </c>
      <c r="R26" s="15">
        <v>41</v>
      </c>
      <c r="S26" s="14">
        <v>27</v>
      </c>
      <c r="T26" s="15">
        <v>29</v>
      </c>
      <c r="U26" s="14">
        <v>38</v>
      </c>
      <c r="V26" s="15">
        <v>38</v>
      </c>
      <c r="W26" s="14">
        <v>38</v>
      </c>
      <c r="X26" s="15">
        <v>36</v>
      </c>
      <c r="Y26" s="14">
        <v>32</v>
      </c>
      <c r="Z26" s="15">
        <v>32</v>
      </c>
      <c r="AA26" s="16">
        <f t="shared" si="0"/>
        <v>436</v>
      </c>
      <c r="AB26" s="17">
        <f t="shared" si="0"/>
        <v>448</v>
      </c>
      <c r="AC26" s="18">
        <f t="shared" si="1"/>
        <v>884</v>
      </c>
    </row>
    <row r="27" spans="1:29" ht="15.75" x14ac:dyDescent="0.25">
      <c r="A27" s="95"/>
      <c r="B27" s="93" t="s">
        <v>49</v>
      </c>
      <c r="C27" s="14">
        <v>0</v>
      </c>
      <c r="D27" s="15">
        <v>0</v>
      </c>
      <c r="E27" s="14">
        <v>0</v>
      </c>
      <c r="F27" s="15">
        <v>0</v>
      </c>
      <c r="G27" s="14">
        <v>0</v>
      </c>
      <c r="H27" s="15">
        <v>0</v>
      </c>
      <c r="I27" s="14">
        <v>0</v>
      </c>
      <c r="J27" s="15">
        <v>0</v>
      </c>
      <c r="K27" s="14">
        <v>0</v>
      </c>
      <c r="L27" s="15">
        <v>0</v>
      </c>
      <c r="M27" s="14">
        <v>0</v>
      </c>
      <c r="N27" s="15">
        <v>0</v>
      </c>
      <c r="O27" s="14">
        <v>0</v>
      </c>
      <c r="P27" s="15">
        <v>0</v>
      </c>
      <c r="Q27" s="14">
        <v>0</v>
      </c>
      <c r="R27" s="15">
        <v>0</v>
      </c>
      <c r="S27" s="14">
        <v>0</v>
      </c>
      <c r="T27" s="15">
        <v>0</v>
      </c>
      <c r="U27" s="14">
        <v>4</v>
      </c>
      <c r="V27" s="15">
        <v>4</v>
      </c>
      <c r="W27" s="15">
        <v>0</v>
      </c>
      <c r="X27" s="15">
        <v>0</v>
      </c>
      <c r="Y27" s="15">
        <v>0</v>
      </c>
      <c r="Z27" s="15">
        <v>0</v>
      </c>
      <c r="AA27" s="16">
        <f t="shared" si="0"/>
        <v>4</v>
      </c>
      <c r="AB27" s="17">
        <f t="shared" si="0"/>
        <v>4</v>
      </c>
      <c r="AC27" s="18">
        <f t="shared" si="1"/>
        <v>8</v>
      </c>
    </row>
    <row r="28" spans="1:29" ht="15.75" x14ac:dyDescent="0.25">
      <c r="A28" s="94" t="s">
        <v>26</v>
      </c>
      <c r="B28" s="93" t="s">
        <v>48</v>
      </c>
      <c r="C28" s="14">
        <v>123</v>
      </c>
      <c r="D28" s="15">
        <v>123</v>
      </c>
      <c r="E28" s="14">
        <v>94</v>
      </c>
      <c r="F28" s="15">
        <v>94</v>
      </c>
      <c r="G28" s="14">
        <v>105</v>
      </c>
      <c r="H28" s="15">
        <v>105</v>
      </c>
      <c r="I28" s="14">
        <v>96</v>
      </c>
      <c r="J28" s="15">
        <v>95</v>
      </c>
      <c r="K28" s="14">
        <v>87</v>
      </c>
      <c r="L28" s="15">
        <v>87</v>
      </c>
      <c r="M28" s="14">
        <v>95</v>
      </c>
      <c r="N28" s="15">
        <v>95</v>
      </c>
      <c r="O28" s="14">
        <v>91</v>
      </c>
      <c r="P28" s="15">
        <v>91</v>
      </c>
      <c r="Q28" s="14">
        <v>89</v>
      </c>
      <c r="R28" s="15">
        <v>85</v>
      </c>
      <c r="S28" s="14">
        <v>77</v>
      </c>
      <c r="T28" s="15">
        <v>75</v>
      </c>
      <c r="U28" s="14">
        <v>109</v>
      </c>
      <c r="V28" s="15">
        <v>111</v>
      </c>
      <c r="W28" s="15">
        <v>113</v>
      </c>
      <c r="X28" s="15">
        <v>113</v>
      </c>
      <c r="Y28" s="15">
        <v>91</v>
      </c>
      <c r="Z28" s="15">
        <v>89</v>
      </c>
      <c r="AA28" s="16">
        <f t="shared" si="0"/>
        <v>1170</v>
      </c>
      <c r="AB28" s="17">
        <f t="shared" si="0"/>
        <v>1163</v>
      </c>
      <c r="AC28" s="18">
        <f t="shared" si="1"/>
        <v>2333</v>
      </c>
    </row>
    <row r="29" spans="1:29" ht="15.75" x14ac:dyDescent="0.25">
      <c r="A29" s="97"/>
      <c r="B29" s="93" t="s">
        <v>49</v>
      </c>
      <c r="C29" s="19">
        <v>0</v>
      </c>
      <c r="D29" s="20">
        <v>0</v>
      </c>
      <c r="E29" s="19">
        <v>0</v>
      </c>
      <c r="F29" s="20">
        <v>0</v>
      </c>
      <c r="G29" s="19">
        <v>0</v>
      </c>
      <c r="H29" s="20">
        <v>0</v>
      </c>
      <c r="I29" s="19">
        <v>0</v>
      </c>
      <c r="J29" s="20">
        <v>0</v>
      </c>
      <c r="K29" s="19">
        <v>0</v>
      </c>
      <c r="L29" s="20">
        <v>0</v>
      </c>
      <c r="M29" s="19">
        <v>0</v>
      </c>
      <c r="N29" s="20">
        <v>0</v>
      </c>
      <c r="O29" s="19">
        <v>0</v>
      </c>
      <c r="P29" s="20">
        <v>0</v>
      </c>
      <c r="Q29" s="19">
        <v>0</v>
      </c>
      <c r="R29" s="20">
        <v>0</v>
      </c>
      <c r="S29" s="19">
        <v>0</v>
      </c>
      <c r="T29" s="20">
        <v>0</v>
      </c>
      <c r="U29" s="19"/>
      <c r="V29" s="20"/>
      <c r="W29" s="19"/>
      <c r="X29" s="19"/>
      <c r="Y29" s="19"/>
      <c r="Z29" s="19"/>
      <c r="AA29" s="16">
        <f t="shared" si="0"/>
        <v>0</v>
      </c>
      <c r="AB29" s="17">
        <f t="shared" si="0"/>
        <v>0</v>
      </c>
      <c r="AC29" s="18">
        <f t="shared" si="1"/>
        <v>0</v>
      </c>
    </row>
    <row r="30" spans="1:29" ht="15.75" x14ac:dyDescent="0.25">
      <c r="A30" s="97" t="s">
        <v>27</v>
      </c>
      <c r="B30" s="93" t="s">
        <v>48</v>
      </c>
      <c r="C30" s="19">
        <v>157</v>
      </c>
      <c r="D30" s="20">
        <v>158</v>
      </c>
      <c r="E30" s="19">
        <v>139</v>
      </c>
      <c r="F30" s="20">
        <v>139</v>
      </c>
      <c r="G30" s="19">
        <v>173</v>
      </c>
      <c r="H30" s="20">
        <v>172</v>
      </c>
      <c r="I30" s="19">
        <v>143</v>
      </c>
      <c r="J30" s="20">
        <v>145</v>
      </c>
      <c r="K30" s="19">
        <v>120</v>
      </c>
      <c r="L30" s="20">
        <v>119</v>
      </c>
      <c r="M30" s="19">
        <v>129</v>
      </c>
      <c r="N30" s="20">
        <v>129</v>
      </c>
      <c r="O30" s="19">
        <v>123</v>
      </c>
      <c r="P30" s="20">
        <v>123</v>
      </c>
      <c r="Q30" s="19">
        <v>123</v>
      </c>
      <c r="R30" s="20">
        <v>123</v>
      </c>
      <c r="S30" s="19">
        <v>140</v>
      </c>
      <c r="T30" s="20">
        <v>140</v>
      </c>
      <c r="U30" s="19">
        <v>141</v>
      </c>
      <c r="V30" s="20">
        <v>137</v>
      </c>
      <c r="W30" s="19">
        <v>129</v>
      </c>
      <c r="X30" s="20">
        <v>128</v>
      </c>
      <c r="Y30" s="19">
        <v>94</v>
      </c>
      <c r="Z30" s="20">
        <v>97</v>
      </c>
      <c r="AA30" s="16">
        <f t="shared" si="0"/>
        <v>1611</v>
      </c>
      <c r="AB30" s="17">
        <f t="shared" si="0"/>
        <v>1610</v>
      </c>
      <c r="AC30" s="18">
        <f t="shared" si="1"/>
        <v>3221</v>
      </c>
    </row>
    <row r="31" spans="1:29" ht="15.75" x14ac:dyDescent="0.25">
      <c r="A31" s="97"/>
      <c r="B31" s="93" t="s">
        <v>49</v>
      </c>
      <c r="C31" s="19">
        <v>0</v>
      </c>
      <c r="D31" s="20">
        <v>0</v>
      </c>
      <c r="E31" s="19">
        <v>0</v>
      </c>
      <c r="F31" s="20">
        <v>0</v>
      </c>
      <c r="G31" s="19">
        <v>0</v>
      </c>
      <c r="H31" s="20">
        <v>0</v>
      </c>
      <c r="I31" s="19">
        <v>0</v>
      </c>
      <c r="J31" s="20">
        <v>0</v>
      </c>
      <c r="K31" s="19">
        <v>0</v>
      </c>
      <c r="L31" s="20">
        <v>0</v>
      </c>
      <c r="M31" s="19">
        <v>0</v>
      </c>
      <c r="N31" s="20">
        <v>0</v>
      </c>
      <c r="O31" s="19">
        <v>0</v>
      </c>
      <c r="P31" s="20">
        <v>0</v>
      </c>
      <c r="Q31" s="19">
        <v>0</v>
      </c>
      <c r="R31" s="20">
        <v>5</v>
      </c>
      <c r="S31" s="19">
        <v>1</v>
      </c>
      <c r="T31" s="20">
        <v>1</v>
      </c>
      <c r="U31" s="19">
        <v>7</v>
      </c>
      <c r="V31" s="20">
        <v>6</v>
      </c>
      <c r="W31" s="19">
        <v>0</v>
      </c>
      <c r="X31" s="19">
        <v>0</v>
      </c>
      <c r="Y31" s="19">
        <v>0</v>
      </c>
      <c r="Z31" s="19">
        <v>0</v>
      </c>
      <c r="AA31" s="16">
        <f t="shared" si="0"/>
        <v>8</v>
      </c>
      <c r="AB31" s="17">
        <f t="shared" si="0"/>
        <v>12</v>
      </c>
      <c r="AC31" s="18">
        <f t="shared" si="1"/>
        <v>20</v>
      </c>
    </row>
    <row r="32" spans="1:29" ht="15.75" x14ac:dyDescent="0.25">
      <c r="A32" s="97" t="s">
        <v>28</v>
      </c>
      <c r="B32" s="93" t="s">
        <v>48</v>
      </c>
      <c r="C32" s="19">
        <v>62</v>
      </c>
      <c r="D32" s="20">
        <v>60</v>
      </c>
      <c r="E32" s="19">
        <v>42</v>
      </c>
      <c r="F32" s="20">
        <v>42</v>
      </c>
      <c r="G32" s="19">
        <v>51</v>
      </c>
      <c r="H32" s="20">
        <v>51</v>
      </c>
      <c r="I32" s="19">
        <v>45</v>
      </c>
      <c r="J32" s="20">
        <v>45</v>
      </c>
      <c r="K32" s="19">
        <v>57</v>
      </c>
      <c r="L32" s="20">
        <v>58</v>
      </c>
      <c r="M32" s="19">
        <v>45</v>
      </c>
      <c r="N32" s="20">
        <v>43</v>
      </c>
      <c r="O32" s="19">
        <v>63</v>
      </c>
      <c r="P32" s="20">
        <v>53</v>
      </c>
      <c r="Q32" s="19">
        <v>35</v>
      </c>
      <c r="R32" s="21">
        <v>37</v>
      </c>
      <c r="S32" s="24">
        <v>106</v>
      </c>
      <c r="T32" s="24">
        <v>104</v>
      </c>
      <c r="U32" s="25">
        <v>39</v>
      </c>
      <c r="V32" s="20">
        <v>39</v>
      </c>
      <c r="W32" s="19">
        <v>50</v>
      </c>
      <c r="X32" s="20">
        <v>50</v>
      </c>
      <c r="Y32" s="19">
        <v>33</v>
      </c>
      <c r="Z32" s="20">
        <v>33</v>
      </c>
      <c r="AA32" s="16">
        <f t="shared" si="0"/>
        <v>628</v>
      </c>
      <c r="AB32" s="17">
        <f t="shared" si="0"/>
        <v>615</v>
      </c>
      <c r="AC32" s="18">
        <f t="shared" si="1"/>
        <v>1243</v>
      </c>
    </row>
    <row r="33" spans="1:29" ht="15.75" x14ac:dyDescent="0.25">
      <c r="A33" s="97"/>
      <c r="B33" s="93" t="s">
        <v>49</v>
      </c>
      <c r="C33" s="19">
        <v>0</v>
      </c>
      <c r="D33" s="20">
        <v>0</v>
      </c>
      <c r="E33" s="19">
        <v>0</v>
      </c>
      <c r="F33" s="20">
        <v>0</v>
      </c>
      <c r="G33" s="19">
        <v>0</v>
      </c>
      <c r="H33" s="20">
        <v>0</v>
      </c>
      <c r="I33" s="19">
        <v>0</v>
      </c>
      <c r="J33" s="20">
        <v>0</v>
      </c>
      <c r="K33" s="19">
        <v>0</v>
      </c>
      <c r="L33" s="20">
        <v>0</v>
      </c>
      <c r="M33" s="19">
        <v>0</v>
      </c>
      <c r="N33" s="20">
        <v>0</v>
      </c>
      <c r="O33" s="19">
        <v>0</v>
      </c>
      <c r="P33" s="20">
        <v>0</v>
      </c>
      <c r="Q33" s="19">
        <v>0</v>
      </c>
      <c r="R33" s="21"/>
      <c r="S33" s="24">
        <v>0</v>
      </c>
      <c r="T33" s="24">
        <v>0</v>
      </c>
      <c r="U33" s="25"/>
      <c r="V33" s="20"/>
      <c r="W33" s="19"/>
      <c r="X33" s="20"/>
      <c r="Y33" s="19"/>
      <c r="Z33" s="20"/>
      <c r="AA33" s="16">
        <f t="shared" si="0"/>
        <v>0</v>
      </c>
      <c r="AB33" s="17">
        <f t="shared" si="0"/>
        <v>0</v>
      </c>
      <c r="AC33" s="18">
        <f t="shared" si="1"/>
        <v>0</v>
      </c>
    </row>
    <row r="34" spans="1:29" ht="15.75" x14ac:dyDescent="0.25">
      <c r="A34" s="97" t="s">
        <v>29</v>
      </c>
      <c r="B34" s="93" t="s">
        <v>48</v>
      </c>
      <c r="C34" s="19">
        <v>224</v>
      </c>
      <c r="D34" s="20">
        <v>220</v>
      </c>
      <c r="E34" s="19">
        <v>225</v>
      </c>
      <c r="F34" s="20">
        <v>220</v>
      </c>
      <c r="G34" s="19">
        <v>243</v>
      </c>
      <c r="H34" s="20">
        <v>247</v>
      </c>
      <c r="I34" s="19">
        <v>176</v>
      </c>
      <c r="J34" s="20">
        <v>170</v>
      </c>
      <c r="K34" s="19">
        <v>200</v>
      </c>
      <c r="L34" s="20">
        <v>188</v>
      </c>
      <c r="M34" s="19">
        <v>165</v>
      </c>
      <c r="N34" s="20">
        <v>160</v>
      </c>
      <c r="O34" s="19">
        <v>181</v>
      </c>
      <c r="P34" s="20">
        <v>173</v>
      </c>
      <c r="Q34" s="19">
        <v>155</v>
      </c>
      <c r="R34" s="21">
        <v>147</v>
      </c>
      <c r="S34" s="24">
        <v>98</v>
      </c>
      <c r="T34" s="24">
        <v>102</v>
      </c>
      <c r="U34" s="25">
        <v>131</v>
      </c>
      <c r="V34" s="20">
        <v>137</v>
      </c>
      <c r="W34" s="19">
        <v>146</v>
      </c>
      <c r="X34" s="20">
        <v>142</v>
      </c>
      <c r="Y34" s="19">
        <v>85</v>
      </c>
      <c r="Z34" s="20">
        <v>86</v>
      </c>
      <c r="AA34" s="16">
        <f t="shared" si="0"/>
        <v>2029</v>
      </c>
      <c r="AB34" s="17">
        <f t="shared" si="0"/>
        <v>1992</v>
      </c>
      <c r="AC34" s="18">
        <f t="shared" si="1"/>
        <v>4021</v>
      </c>
    </row>
    <row r="35" spans="1:29" ht="15.75" x14ac:dyDescent="0.25">
      <c r="A35" s="97"/>
      <c r="B35" s="93" t="s">
        <v>49</v>
      </c>
      <c r="C35" s="19">
        <v>5</v>
      </c>
      <c r="D35" s="20">
        <v>3</v>
      </c>
      <c r="E35" s="19">
        <v>13</v>
      </c>
      <c r="F35" s="20">
        <v>1</v>
      </c>
      <c r="G35" s="19">
        <v>3</v>
      </c>
      <c r="H35" s="20">
        <v>0</v>
      </c>
      <c r="I35" s="19">
        <v>0</v>
      </c>
      <c r="J35" s="20">
        <v>0</v>
      </c>
      <c r="K35" s="19">
        <v>1</v>
      </c>
      <c r="L35" s="20">
        <v>0</v>
      </c>
      <c r="M35" s="19">
        <v>0</v>
      </c>
      <c r="N35" s="20">
        <v>1</v>
      </c>
      <c r="O35" s="19">
        <v>4</v>
      </c>
      <c r="P35" s="20">
        <v>2</v>
      </c>
      <c r="Q35" s="19">
        <v>17</v>
      </c>
      <c r="R35" s="20">
        <v>17</v>
      </c>
      <c r="S35" s="19">
        <v>8</v>
      </c>
      <c r="T35" s="20">
        <v>7</v>
      </c>
      <c r="U35" s="19">
        <v>15</v>
      </c>
      <c r="V35" s="20">
        <v>11</v>
      </c>
      <c r="W35" s="19">
        <v>3</v>
      </c>
      <c r="X35" s="20">
        <v>2</v>
      </c>
      <c r="Y35" s="19">
        <v>7</v>
      </c>
      <c r="Z35" s="20">
        <v>5</v>
      </c>
      <c r="AA35" s="16">
        <f t="shared" si="0"/>
        <v>76</v>
      </c>
      <c r="AB35" s="17">
        <f t="shared" si="0"/>
        <v>49</v>
      </c>
      <c r="AC35" s="18">
        <f t="shared" si="1"/>
        <v>125</v>
      </c>
    </row>
    <row r="36" spans="1:29" ht="15.75" x14ac:dyDescent="0.25">
      <c r="A36" s="94" t="s">
        <v>30</v>
      </c>
      <c r="B36" s="98" t="s">
        <v>48</v>
      </c>
      <c r="C36" s="14">
        <v>234</v>
      </c>
      <c r="D36" s="15">
        <v>232</v>
      </c>
      <c r="E36" s="14">
        <v>238</v>
      </c>
      <c r="F36" s="15">
        <v>238</v>
      </c>
      <c r="G36" s="14">
        <v>272</v>
      </c>
      <c r="H36" s="15">
        <v>272</v>
      </c>
      <c r="I36" s="14">
        <v>167</v>
      </c>
      <c r="J36" s="15">
        <v>167</v>
      </c>
      <c r="K36" s="14">
        <v>168</v>
      </c>
      <c r="L36" s="15">
        <v>164</v>
      </c>
      <c r="M36" s="14">
        <v>165</v>
      </c>
      <c r="N36" s="15">
        <v>169</v>
      </c>
      <c r="O36" s="14">
        <v>188</v>
      </c>
      <c r="P36" s="15">
        <v>188</v>
      </c>
      <c r="Q36" s="14">
        <v>213</v>
      </c>
      <c r="R36" s="15">
        <v>222</v>
      </c>
      <c r="S36" s="14">
        <v>177</v>
      </c>
      <c r="T36" s="15">
        <v>168</v>
      </c>
      <c r="U36" s="14">
        <v>233</v>
      </c>
      <c r="V36" s="15">
        <v>204</v>
      </c>
      <c r="W36" s="14">
        <v>191</v>
      </c>
      <c r="X36" s="15">
        <v>185</v>
      </c>
      <c r="Y36" s="14">
        <v>179</v>
      </c>
      <c r="Z36" s="15">
        <v>179</v>
      </c>
      <c r="AA36" s="16">
        <f t="shared" si="0"/>
        <v>2425</v>
      </c>
      <c r="AB36" s="17">
        <f t="shared" si="0"/>
        <v>2388</v>
      </c>
      <c r="AC36" s="18">
        <f t="shared" si="1"/>
        <v>4813</v>
      </c>
    </row>
    <row r="37" spans="1:29" ht="15.75" x14ac:dyDescent="0.25">
      <c r="A37" s="94"/>
      <c r="B37" s="98" t="s">
        <v>49</v>
      </c>
      <c r="C37" s="14">
        <v>101</v>
      </c>
      <c r="D37" s="15">
        <v>98</v>
      </c>
      <c r="E37" s="14">
        <v>92</v>
      </c>
      <c r="F37" s="15">
        <v>88</v>
      </c>
      <c r="G37" s="14">
        <v>101</v>
      </c>
      <c r="H37" s="15">
        <v>102</v>
      </c>
      <c r="I37" s="14">
        <v>89</v>
      </c>
      <c r="J37" s="15">
        <v>88</v>
      </c>
      <c r="K37" s="14">
        <v>78</v>
      </c>
      <c r="L37" s="15">
        <v>91</v>
      </c>
      <c r="M37" s="14">
        <v>84</v>
      </c>
      <c r="N37" s="15">
        <v>86</v>
      </c>
      <c r="O37" s="14"/>
      <c r="P37" s="15"/>
      <c r="Q37" s="14">
        <v>73</v>
      </c>
      <c r="R37" s="15">
        <v>69</v>
      </c>
      <c r="S37" s="14">
        <v>177</v>
      </c>
      <c r="T37" s="15">
        <v>168</v>
      </c>
      <c r="U37" s="14">
        <v>92</v>
      </c>
      <c r="V37" s="15">
        <v>83</v>
      </c>
      <c r="W37" s="14">
        <v>60</v>
      </c>
      <c r="X37" s="15">
        <v>61</v>
      </c>
      <c r="Y37" s="14">
        <v>91</v>
      </c>
      <c r="Z37" s="15">
        <v>93</v>
      </c>
      <c r="AA37" s="16">
        <f t="shared" si="0"/>
        <v>1038</v>
      </c>
      <c r="AB37" s="17">
        <f t="shared" si="0"/>
        <v>1027</v>
      </c>
      <c r="AC37" s="18">
        <f t="shared" si="1"/>
        <v>2065</v>
      </c>
    </row>
    <row r="38" spans="1:29" ht="15.75" x14ac:dyDescent="0.25">
      <c r="A38" s="94" t="s">
        <v>31</v>
      </c>
      <c r="B38" s="98" t="s">
        <v>48</v>
      </c>
      <c r="C38" s="14">
        <v>16</v>
      </c>
      <c r="D38" s="15">
        <v>16</v>
      </c>
      <c r="E38" s="14">
        <v>6</v>
      </c>
      <c r="F38" s="15">
        <v>9</v>
      </c>
      <c r="G38" s="14">
        <v>27</v>
      </c>
      <c r="H38" s="15">
        <v>27</v>
      </c>
      <c r="I38" s="14">
        <v>43</v>
      </c>
      <c r="J38" s="15">
        <v>43</v>
      </c>
      <c r="K38" s="14">
        <v>28</v>
      </c>
      <c r="L38" s="15">
        <v>27</v>
      </c>
      <c r="M38" s="14">
        <v>16</v>
      </c>
      <c r="N38" s="15">
        <v>14</v>
      </c>
      <c r="O38" s="14">
        <v>15</v>
      </c>
      <c r="P38" s="15">
        <v>15</v>
      </c>
      <c r="Q38" s="14">
        <v>14</v>
      </c>
      <c r="R38" s="15">
        <v>12</v>
      </c>
      <c r="S38" s="14">
        <v>15</v>
      </c>
      <c r="T38" s="15">
        <v>15</v>
      </c>
      <c r="U38" s="14">
        <v>11</v>
      </c>
      <c r="V38" s="15">
        <v>16</v>
      </c>
      <c r="W38" s="14">
        <v>9</v>
      </c>
      <c r="X38" s="15">
        <v>9</v>
      </c>
      <c r="Y38" s="14">
        <v>15</v>
      </c>
      <c r="Z38" s="15">
        <v>15</v>
      </c>
      <c r="AA38" s="16">
        <f t="shared" si="0"/>
        <v>215</v>
      </c>
      <c r="AB38" s="17">
        <f t="shared" si="0"/>
        <v>218</v>
      </c>
      <c r="AC38" s="18">
        <f t="shared" si="1"/>
        <v>433</v>
      </c>
    </row>
    <row r="39" spans="1:29" ht="15.75" x14ac:dyDescent="0.25">
      <c r="A39" s="94"/>
      <c r="B39" s="98" t="s">
        <v>49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4</v>
      </c>
      <c r="R39" s="14">
        <v>6</v>
      </c>
      <c r="S39" s="14">
        <v>4</v>
      </c>
      <c r="T39" s="15">
        <v>5</v>
      </c>
      <c r="U39" s="14">
        <v>8</v>
      </c>
      <c r="V39" s="15">
        <v>8</v>
      </c>
      <c r="W39" s="14">
        <v>0</v>
      </c>
      <c r="X39" s="14">
        <v>0</v>
      </c>
      <c r="Y39" s="14">
        <v>0</v>
      </c>
      <c r="Z39" s="14">
        <v>0</v>
      </c>
      <c r="AA39" s="16">
        <f t="shared" si="0"/>
        <v>16</v>
      </c>
      <c r="AB39" s="17">
        <f t="shared" si="0"/>
        <v>19</v>
      </c>
      <c r="AC39" s="18">
        <f t="shared" si="1"/>
        <v>35</v>
      </c>
    </row>
    <row r="40" spans="1:29" ht="15.75" x14ac:dyDescent="0.25">
      <c r="A40" s="94" t="s">
        <v>32</v>
      </c>
      <c r="B40" s="98" t="s">
        <v>48</v>
      </c>
      <c r="C40" s="14">
        <v>3279</v>
      </c>
      <c r="D40" s="14">
        <v>3362</v>
      </c>
      <c r="E40" s="14">
        <v>2959</v>
      </c>
      <c r="F40" s="14">
        <v>3002</v>
      </c>
      <c r="G40" s="14">
        <v>3084</v>
      </c>
      <c r="H40" s="14">
        <v>3283</v>
      </c>
      <c r="I40" s="14">
        <v>2915</v>
      </c>
      <c r="J40" s="14">
        <v>3073</v>
      </c>
      <c r="K40" s="14">
        <v>2861</v>
      </c>
      <c r="L40" s="14">
        <v>2851</v>
      </c>
      <c r="M40" s="14">
        <v>2902</v>
      </c>
      <c r="N40" s="14">
        <v>2988</v>
      </c>
      <c r="O40" s="14">
        <v>2953</v>
      </c>
      <c r="P40" s="14">
        <v>2946</v>
      </c>
      <c r="Q40" s="14">
        <v>2930</v>
      </c>
      <c r="R40" s="14">
        <v>2962</v>
      </c>
      <c r="S40" s="14">
        <v>2909</v>
      </c>
      <c r="T40" s="15">
        <v>2910</v>
      </c>
      <c r="U40" s="14">
        <v>3074</v>
      </c>
      <c r="V40" s="15">
        <v>2978</v>
      </c>
      <c r="W40" s="14">
        <v>3055</v>
      </c>
      <c r="X40" s="15">
        <v>3056</v>
      </c>
      <c r="Y40" s="14">
        <v>3167</v>
      </c>
      <c r="Z40" s="15">
        <v>3108</v>
      </c>
      <c r="AA40" s="16">
        <f t="shared" si="0"/>
        <v>36088</v>
      </c>
      <c r="AB40" s="17">
        <f t="shared" si="0"/>
        <v>36519</v>
      </c>
      <c r="AC40" s="18">
        <f t="shared" si="1"/>
        <v>72607</v>
      </c>
    </row>
    <row r="41" spans="1:29" ht="15.75" x14ac:dyDescent="0.25">
      <c r="A41" s="94"/>
      <c r="B41" s="98" t="s">
        <v>49</v>
      </c>
      <c r="C41" s="14">
        <v>1302</v>
      </c>
      <c r="D41" s="14">
        <v>1251</v>
      </c>
      <c r="E41" s="14">
        <v>1136</v>
      </c>
      <c r="F41" s="14">
        <v>1111</v>
      </c>
      <c r="G41" s="14">
        <v>1303</v>
      </c>
      <c r="H41" s="14">
        <v>1265</v>
      </c>
      <c r="I41" s="14">
        <v>1234</v>
      </c>
      <c r="J41" s="14">
        <v>1196</v>
      </c>
      <c r="K41" s="14">
        <v>1257</v>
      </c>
      <c r="L41" s="14">
        <v>1228</v>
      </c>
      <c r="M41" s="14">
        <v>1335</v>
      </c>
      <c r="N41" s="14">
        <v>1247</v>
      </c>
      <c r="O41" s="14">
        <v>1316</v>
      </c>
      <c r="P41" s="14">
        <v>1302</v>
      </c>
      <c r="Q41" s="14">
        <v>1285</v>
      </c>
      <c r="R41" s="14">
        <v>1275</v>
      </c>
      <c r="S41" s="14">
        <v>1305</v>
      </c>
      <c r="T41" s="15">
        <v>1255</v>
      </c>
      <c r="U41" s="14">
        <v>1323</v>
      </c>
      <c r="V41" s="15">
        <v>1303</v>
      </c>
      <c r="W41" s="14">
        <v>1288</v>
      </c>
      <c r="X41" s="15">
        <v>1284</v>
      </c>
      <c r="Y41" s="14">
        <v>1284</v>
      </c>
      <c r="Z41" s="15">
        <v>1321</v>
      </c>
      <c r="AA41" s="16">
        <f t="shared" si="0"/>
        <v>15368</v>
      </c>
      <c r="AB41" s="17">
        <f t="shared" si="0"/>
        <v>15038</v>
      </c>
      <c r="AC41" s="18">
        <f t="shared" si="1"/>
        <v>30406</v>
      </c>
    </row>
    <row r="42" spans="1:29" ht="15.75" x14ac:dyDescent="0.25">
      <c r="A42" s="94" t="s">
        <v>33</v>
      </c>
      <c r="B42" s="98" t="s">
        <v>48</v>
      </c>
      <c r="C42" s="14">
        <v>92</v>
      </c>
      <c r="D42" s="14">
        <v>92</v>
      </c>
      <c r="E42" s="14">
        <v>133</v>
      </c>
      <c r="F42" s="14">
        <v>133</v>
      </c>
      <c r="G42" s="14">
        <v>145</v>
      </c>
      <c r="H42" s="14">
        <v>147</v>
      </c>
      <c r="I42" s="14">
        <v>138</v>
      </c>
      <c r="J42" s="14">
        <v>139</v>
      </c>
      <c r="K42" s="14">
        <v>125</v>
      </c>
      <c r="L42" s="14">
        <v>125</v>
      </c>
      <c r="M42" s="14">
        <v>93</v>
      </c>
      <c r="N42" s="14">
        <v>96</v>
      </c>
      <c r="O42" s="14">
        <v>120</v>
      </c>
      <c r="P42" s="14">
        <v>120</v>
      </c>
      <c r="Q42" s="14">
        <v>182</v>
      </c>
      <c r="R42" s="14">
        <v>182</v>
      </c>
      <c r="S42" s="14">
        <v>136</v>
      </c>
      <c r="T42" s="15">
        <v>135</v>
      </c>
      <c r="U42" s="14">
        <v>199</v>
      </c>
      <c r="V42" s="15">
        <v>200</v>
      </c>
      <c r="W42" s="14">
        <v>136</v>
      </c>
      <c r="X42" s="15">
        <v>133</v>
      </c>
      <c r="Y42" s="14">
        <v>98</v>
      </c>
      <c r="Z42" s="15">
        <v>116</v>
      </c>
      <c r="AA42" s="16">
        <f t="shared" si="0"/>
        <v>1597</v>
      </c>
      <c r="AB42" s="17">
        <f t="shared" si="0"/>
        <v>1618</v>
      </c>
      <c r="AC42" s="18">
        <f t="shared" si="1"/>
        <v>3215</v>
      </c>
    </row>
    <row r="43" spans="1:29" ht="15.75" x14ac:dyDescent="0.25">
      <c r="A43" s="94"/>
      <c r="B43" s="98" t="s">
        <v>49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6">
        <f t="shared" si="0"/>
        <v>0</v>
      </c>
      <c r="AB43" s="17">
        <f t="shared" si="0"/>
        <v>0</v>
      </c>
      <c r="AC43" s="18">
        <f t="shared" si="1"/>
        <v>0</v>
      </c>
    </row>
    <row r="44" spans="1:29" ht="15.75" x14ac:dyDescent="0.25">
      <c r="A44" s="94" t="s">
        <v>47</v>
      </c>
      <c r="B44" s="98" t="s">
        <v>48</v>
      </c>
      <c r="C44" s="14">
        <v>0</v>
      </c>
      <c r="D44" s="14">
        <v>0</v>
      </c>
      <c r="E44" s="14">
        <v>28</v>
      </c>
      <c r="F44" s="14">
        <v>28</v>
      </c>
      <c r="G44" s="14">
        <v>6</v>
      </c>
      <c r="H44" s="14">
        <v>6</v>
      </c>
      <c r="I44" s="14">
        <v>2</v>
      </c>
      <c r="J44" s="14">
        <v>2</v>
      </c>
      <c r="K44" s="14">
        <v>3</v>
      </c>
      <c r="L44" s="14">
        <v>3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6">
        <f t="shared" si="0"/>
        <v>39</v>
      </c>
      <c r="AB44" s="17">
        <f t="shared" si="0"/>
        <v>39</v>
      </c>
      <c r="AC44" s="18">
        <f t="shared" si="1"/>
        <v>78</v>
      </c>
    </row>
    <row r="45" spans="1:29" ht="15.75" x14ac:dyDescent="0.25">
      <c r="A45" s="94" t="s">
        <v>34</v>
      </c>
      <c r="B45" s="98" t="s">
        <v>48</v>
      </c>
      <c r="C45" s="14">
        <v>38</v>
      </c>
      <c r="D45" s="15">
        <v>38</v>
      </c>
      <c r="E45" s="14">
        <v>48</v>
      </c>
      <c r="F45" s="15">
        <v>48</v>
      </c>
      <c r="G45" s="14">
        <v>26</v>
      </c>
      <c r="H45" s="15">
        <v>26</v>
      </c>
      <c r="I45" s="14">
        <v>33</v>
      </c>
      <c r="J45" s="15">
        <v>33</v>
      </c>
      <c r="K45" s="14">
        <v>51</v>
      </c>
      <c r="L45" s="15">
        <v>51</v>
      </c>
      <c r="M45" s="14">
        <v>22</v>
      </c>
      <c r="N45" s="15">
        <v>22</v>
      </c>
      <c r="O45" s="14">
        <v>30</v>
      </c>
      <c r="P45" s="15">
        <v>31</v>
      </c>
      <c r="Q45" s="14">
        <v>34</v>
      </c>
      <c r="R45" s="15">
        <v>34</v>
      </c>
      <c r="S45" s="14">
        <v>29</v>
      </c>
      <c r="T45" s="15">
        <v>29</v>
      </c>
      <c r="U45" s="14">
        <v>56</v>
      </c>
      <c r="V45" s="15">
        <v>48</v>
      </c>
      <c r="W45" s="14">
        <v>63</v>
      </c>
      <c r="X45" s="15">
        <v>62</v>
      </c>
      <c r="Y45" s="14">
        <v>41</v>
      </c>
      <c r="Z45" s="15">
        <v>22</v>
      </c>
      <c r="AA45" s="16">
        <f t="shared" si="0"/>
        <v>471</v>
      </c>
      <c r="AB45" s="17">
        <f t="shared" si="0"/>
        <v>444</v>
      </c>
      <c r="AC45" s="18">
        <f t="shared" si="1"/>
        <v>915</v>
      </c>
    </row>
    <row r="46" spans="1:29" ht="15.75" x14ac:dyDescent="0.25">
      <c r="A46" s="94"/>
      <c r="B46" s="98" t="s">
        <v>49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5">
        <v>0</v>
      </c>
      <c r="S46" s="14">
        <v>0</v>
      </c>
      <c r="T46" s="15">
        <v>0</v>
      </c>
      <c r="U46" s="14">
        <v>0</v>
      </c>
      <c r="V46" s="15">
        <v>0</v>
      </c>
      <c r="W46" s="14">
        <v>0</v>
      </c>
      <c r="X46" s="14">
        <v>0</v>
      </c>
      <c r="Y46" s="14">
        <v>0</v>
      </c>
      <c r="Z46" s="14">
        <v>0</v>
      </c>
      <c r="AA46" s="16">
        <f t="shared" si="0"/>
        <v>0</v>
      </c>
      <c r="AB46" s="17">
        <f t="shared" si="0"/>
        <v>0</v>
      </c>
      <c r="AC46" s="18">
        <f t="shared" si="1"/>
        <v>0</v>
      </c>
    </row>
    <row r="47" spans="1:29" ht="15.75" x14ac:dyDescent="0.25">
      <c r="A47" s="94" t="s">
        <v>35</v>
      </c>
      <c r="B47" s="98" t="s">
        <v>48</v>
      </c>
      <c r="C47" s="14">
        <v>280</v>
      </c>
      <c r="D47" s="15">
        <v>278</v>
      </c>
      <c r="E47" s="14">
        <v>251</v>
      </c>
      <c r="F47" s="15">
        <v>251</v>
      </c>
      <c r="G47" s="14">
        <v>276</v>
      </c>
      <c r="H47" s="15">
        <v>276</v>
      </c>
      <c r="I47" s="14">
        <v>238</v>
      </c>
      <c r="J47" s="15">
        <v>238</v>
      </c>
      <c r="K47" s="14">
        <v>238</v>
      </c>
      <c r="L47" s="15">
        <v>237</v>
      </c>
      <c r="M47" s="14">
        <v>268</v>
      </c>
      <c r="N47" s="15">
        <v>266</v>
      </c>
      <c r="O47" s="14">
        <v>289</v>
      </c>
      <c r="P47" s="15">
        <v>289</v>
      </c>
      <c r="Q47" s="14">
        <v>290</v>
      </c>
      <c r="R47" s="15">
        <v>288</v>
      </c>
      <c r="S47" s="14">
        <v>258</v>
      </c>
      <c r="T47" s="15">
        <v>257</v>
      </c>
      <c r="U47" s="14">
        <v>257</v>
      </c>
      <c r="V47" s="15">
        <v>255</v>
      </c>
      <c r="W47" s="14">
        <v>233</v>
      </c>
      <c r="X47" s="15">
        <v>233</v>
      </c>
      <c r="Y47" s="14">
        <v>229</v>
      </c>
      <c r="Z47" s="15">
        <v>229</v>
      </c>
      <c r="AA47" s="16">
        <f t="shared" si="0"/>
        <v>3107</v>
      </c>
      <c r="AB47" s="17">
        <f t="shared" si="0"/>
        <v>3097</v>
      </c>
      <c r="AC47" s="18">
        <f t="shared" si="1"/>
        <v>6204</v>
      </c>
    </row>
    <row r="48" spans="1:29" ht="15.75" x14ac:dyDescent="0.25">
      <c r="A48" s="94"/>
      <c r="B48" s="98" t="s">
        <v>49</v>
      </c>
      <c r="C48" s="14">
        <v>0</v>
      </c>
      <c r="D48" s="15">
        <v>0</v>
      </c>
      <c r="E48" s="14">
        <v>0</v>
      </c>
      <c r="F48" s="15">
        <v>0</v>
      </c>
      <c r="G48" s="14">
        <v>0</v>
      </c>
      <c r="H48" s="15">
        <v>0</v>
      </c>
      <c r="I48" s="14">
        <v>0</v>
      </c>
      <c r="J48" s="15">
        <v>0</v>
      </c>
      <c r="K48" s="14">
        <v>0</v>
      </c>
      <c r="L48" s="15">
        <v>0</v>
      </c>
      <c r="M48" s="14">
        <v>0</v>
      </c>
      <c r="N48" s="15">
        <v>0</v>
      </c>
      <c r="O48" s="14">
        <v>0</v>
      </c>
      <c r="P48" s="15">
        <v>0</v>
      </c>
      <c r="Q48" s="14">
        <v>0</v>
      </c>
      <c r="R48" s="15">
        <v>0</v>
      </c>
      <c r="S48" s="14">
        <v>0</v>
      </c>
      <c r="T48" s="15">
        <v>0</v>
      </c>
      <c r="U48" s="14">
        <v>0</v>
      </c>
      <c r="V48" s="15">
        <v>0</v>
      </c>
      <c r="W48" s="14">
        <v>0</v>
      </c>
      <c r="X48" s="15">
        <v>0</v>
      </c>
      <c r="Y48" s="14">
        <v>0</v>
      </c>
      <c r="Z48" s="15">
        <v>0</v>
      </c>
      <c r="AA48" s="16">
        <f t="shared" si="0"/>
        <v>0</v>
      </c>
      <c r="AB48" s="17">
        <f t="shared" si="0"/>
        <v>0</v>
      </c>
      <c r="AC48" s="18">
        <f t="shared" si="1"/>
        <v>0</v>
      </c>
    </row>
    <row r="49" spans="1:33" ht="15.75" x14ac:dyDescent="0.25">
      <c r="A49" s="95" t="s">
        <v>36</v>
      </c>
      <c r="B49" s="98" t="s">
        <v>48</v>
      </c>
      <c r="C49" s="14">
        <v>354</v>
      </c>
      <c r="D49" s="15">
        <v>351</v>
      </c>
      <c r="E49" s="14">
        <v>262</v>
      </c>
      <c r="F49" s="15">
        <v>264</v>
      </c>
      <c r="G49" s="14">
        <v>293</v>
      </c>
      <c r="H49" s="15">
        <v>291</v>
      </c>
      <c r="I49" s="14">
        <v>310</v>
      </c>
      <c r="J49" s="15">
        <v>310</v>
      </c>
      <c r="K49" s="14">
        <v>189</v>
      </c>
      <c r="L49" s="15">
        <v>186</v>
      </c>
      <c r="M49" s="14">
        <v>224</v>
      </c>
      <c r="N49" s="15">
        <v>227</v>
      </c>
      <c r="O49" s="14">
        <v>258</v>
      </c>
      <c r="P49" s="15">
        <v>258</v>
      </c>
      <c r="Q49" s="14">
        <v>241</v>
      </c>
      <c r="R49" s="15">
        <v>241</v>
      </c>
      <c r="S49" s="14">
        <v>241</v>
      </c>
      <c r="T49" s="15">
        <v>241</v>
      </c>
      <c r="U49" s="14">
        <v>243</v>
      </c>
      <c r="V49" s="15">
        <v>243</v>
      </c>
      <c r="W49" s="14">
        <v>224</v>
      </c>
      <c r="X49" s="15">
        <v>228</v>
      </c>
      <c r="Y49" s="14">
        <v>328</v>
      </c>
      <c r="Z49" s="15">
        <v>327</v>
      </c>
      <c r="AA49" s="16">
        <f t="shared" si="0"/>
        <v>3167</v>
      </c>
      <c r="AB49" s="17">
        <f t="shared" si="0"/>
        <v>3167</v>
      </c>
      <c r="AC49" s="18">
        <f t="shared" si="1"/>
        <v>6334</v>
      </c>
    </row>
    <row r="50" spans="1:33" ht="15.75" x14ac:dyDescent="0.25">
      <c r="A50" s="95"/>
      <c r="B50" s="98" t="s">
        <v>49</v>
      </c>
      <c r="C50" s="14"/>
      <c r="D50" s="15"/>
      <c r="E50" s="14">
        <v>0</v>
      </c>
      <c r="F50" s="15">
        <v>0</v>
      </c>
      <c r="G50" s="14">
        <v>0</v>
      </c>
      <c r="H50" s="15">
        <v>0</v>
      </c>
      <c r="I50" s="14">
        <v>0</v>
      </c>
      <c r="J50" s="15">
        <v>0</v>
      </c>
      <c r="K50" s="14">
        <v>0</v>
      </c>
      <c r="L50" s="15">
        <v>0</v>
      </c>
      <c r="M50" s="14">
        <v>0</v>
      </c>
      <c r="N50" s="15">
        <v>0</v>
      </c>
      <c r="O50" s="14">
        <v>0</v>
      </c>
      <c r="P50" s="15">
        <v>0</v>
      </c>
      <c r="Q50" s="14">
        <v>0</v>
      </c>
      <c r="R50" s="15">
        <v>0</v>
      </c>
      <c r="S50" s="14">
        <v>0</v>
      </c>
      <c r="T50" s="15">
        <v>0</v>
      </c>
      <c r="U50" s="14">
        <v>0</v>
      </c>
      <c r="V50" s="15">
        <v>0</v>
      </c>
      <c r="W50" s="14">
        <v>0</v>
      </c>
      <c r="X50" s="15">
        <v>0</v>
      </c>
      <c r="Y50" s="14">
        <v>0</v>
      </c>
      <c r="Z50" s="15">
        <v>0</v>
      </c>
      <c r="AA50" s="16">
        <f t="shared" si="0"/>
        <v>0</v>
      </c>
      <c r="AB50" s="17">
        <f t="shared" si="0"/>
        <v>0</v>
      </c>
      <c r="AC50" s="18">
        <f t="shared" si="1"/>
        <v>0</v>
      </c>
    </row>
    <row r="51" spans="1:33" ht="15.75" x14ac:dyDescent="0.25">
      <c r="A51" s="94" t="s">
        <v>37</v>
      </c>
      <c r="B51" s="98" t="s">
        <v>48</v>
      </c>
      <c r="C51" s="14">
        <v>989</v>
      </c>
      <c r="D51" s="15">
        <v>948</v>
      </c>
      <c r="E51" s="14">
        <v>755</v>
      </c>
      <c r="F51" s="15">
        <v>698</v>
      </c>
      <c r="G51" s="14">
        <v>932</v>
      </c>
      <c r="H51" s="15">
        <v>861</v>
      </c>
      <c r="I51" s="14">
        <v>787</v>
      </c>
      <c r="J51" s="15">
        <v>725</v>
      </c>
      <c r="K51" s="14">
        <v>727</v>
      </c>
      <c r="L51" s="15">
        <v>655</v>
      </c>
      <c r="M51" s="14">
        <v>689</v>
      </c>
      <c r="N51" s="15">
        <v>681</v>
      </c>
      <c r="O51" s="14">
        <v>784</v>
      </c>
      <c r="P51" s="15">
        <v>755</v>
      </c>
      <c r="Q51" s="14">
        <v>845</v>
      </c>
      <c r="R51" s="15">
        <v>826</v>
      </c>
      <c r="S51" s="14">
        <v>817</v>
      </c>
      <c r="T51" s="15">
        <v>813</v>
      </c>
      <c r="U51" s="14">
        <v>847</v>
      </c>
      <c r="V51" s="15">
        <v>833</v>
      </c>
      <c r="W51" s="14">
        <v>805</v>
      </c>
      <c r="X51" s="15">
        <v>797</v>
      </c>
      <c r="Y51" s="14">
        <v>853</v>
      </c>
      <c r="Z51" s="15">
        <v>856</v>
      </c>
      <c r="AA51" s="16">
        <f t="shared" si="0"/>
        <v>9830</v>
      </c>
      <c r="AB51" s="17">
        <f t="shared" si="0"/>
        <v>9448</v>
      </c>
      <c r="AC51" s="18">
        <f t="shared" si="1"/>
        <v>19278</v>
      </c>
    </row>
    <row r="52" spans="1:33" ht="15.75" x14ac:dyDescent="0.25">
      <c r="A52" s="94"/>
      <c r="B52" s="98" t="s">
        <v>49</v>
      </c>
      <c r="C52" s="14">
        <v>86</v>
      </c>
      <c r="D52" s="14">
        <v>123</v>
      </c>
      <c r="E52" s="14">
        <v>65</v>
      </c>
      <c r="F52" s="14">
        <v>87</v>
      </c>
      <c r="G52" s="14">
        <v>119</v>
      </c>
      <c r="H52" s="15">
        <v>146</v>
      </c>
      <c r="I52" s="14">
        <v>115</v>
      </c>
      <c r="J52" s="15">
        <v>155</v>
      </c>
      <c r="K52" s="14">
        <v>75</v>
      </c>
      <c r="L52" s="15">
        <v>95</v>
      </c>
      <c r="M52" s="14">
        <v>84</v>
      </c>
      <c r="N52" s="15">
        <v>101</v>
      </c>
      <c r="O52" s="14">
        <v>82</v>
      </c>
      <c r="P52" s="15">
        <v>105</v>
      </c>
      <c r="Q52" s="14">
        <v>72</v>
      </c>
      <c r="R52" s="15">
        <v>98</v>
      </c>
      <c r="S52" s="14">
        <v>74</v>
      </c>
      <c r="T52" s="15">
        <v>94</v>
      </c>
      <c r="U52" s="14">
        <v>73</v>
      </c>
      <c r="V52" s="15">
        <v>94</v>
      </c>
      <c r="W52" s="14">
        <v>66</v>
      </c>
      <c r="X52" s="15">
        <v>85</v>
      </c>
      <c r="Y52" s="14">
        <v>70</v>
      </c>
      <c r="Z52" s="15">
        <v>82</v>
      </c>
      <c r="AA52" s="16">
        <f t="shared" si="0"/>
        <v>981</v>
      </c>
      <c r="AB52" s="17">
        <f t="shared" si="0"/>
        <v>1265</v>
      </c>
      <c r="AC52" s="18">
        <f t="shared" si="1"/>
        <v>2246</v>
      </c>
    </row>
    <row r="53" spans="1:33" ht="15.75" x14ac:dyDescent="0.25">
      <c r="A53" s="94" t="s">
        <v>38</v>
      </c>
      <c r="B53" s="98" t="s">
        <v>48</v>
      </c>
      <c r="C53" s="14">
        <v>82</v>
      </c>
      <c r="D53" s="14">
        <v>84</v>
      </c>
      <c r="E53" s="14">
        <v>80</v>
      </c>
      <c r="F53" s="14">
        <v>80</v>
      </c>
      <c r="G53" s="14">
        <v>113</v>
      </c>
      <c r="H53" s="14">
        <v>111</v>
      </c>
      <c r="I53" s="14">
        <v>89</v>
      </c>
      <c r="J53" s="14">
        <v>89</v>
      </c>
      <c r="K53" s="14">
        <v>93</v>
      </c>
      <c r="L53" s="14">
        <v>92</v>
      </c>
      <c r="M53" s="14">
        <v>84</v>
      </c>
      <c r="N53" s="14">
        <v>83</v>
      </c>
      <c r="O53" s="14">
        <v>68</v>
      </c>
      <c r="P53" s="14">
        <v>65</v>
      </c>
      <c r="Q53" s="14">
        <v>92</v>
      </c>
      <c r="R53" s="14">
        <v>87</v>
      </c>
      <c r="S53" s="14">
        <v>78</v>
      </c>
      <c r="T53" s="14">
        <v>78</v>
      </c>
      <c r="U53" s="14">
        <v>108</v>
      </c>
      <c r="V53" s="14">
        <v>124</v>
      </c>
      <c r="W53" s="14">
        <v>90</v>
      </c>
      <c r="X53" s="15">
        <v>90</v>
      </c>
      <c r="Y53" s="14">
        <v>72</v>
      </c>
      <c r="Z53" s="15">
        <v>72</v>
      </c>
      <c r="AA53" s="16">
        <f t="shared" si="0"/>
        <v>1049</v>
      </c>
      <c r="AB53" s="17">
        <f t="shared" si="0"/>
        <v>1055</v>
      </c>
      <c r="AC53" s="18">
        <f t="shared" si="1"/>
        <v>2104</v>
      </c>
      <c r="AG53" t="s">
        <v>57</v>
      </c>
    </row>
    <row r="54" spans="1:33" ht="15.75" x14ac:dyDescent="0.25">
      <c r="A54" s="94"/>
      <c r="B54" s="98" t="s">
        <v>49</v>
      </c>
      <c r="C54" s="14">
        <v>0</v>
      </c>
      <c r="D54" s="15">
        <v>0</v>
      </c>
      <c r="E54" s="14">
        <v>0</v>
      </c>
      <c r="F54" s="15">
        <v>0</v>
      </c>
      <c r="G54" s="14">
        <v>0</v>
      </c>
      <c r="H54" s="15">
        <v>0</v>
      </c>
      <c r="I54" s="14">
        <v>0</v>
      </c>
      <c r="J54" s="15">
        <v>0</v>
      </c>
      <c r="K54" s="14"/>
      <c r="L54" s="15">
        <v>1</v>
      </c>
      <c r="M54" s="14">
        <v>0</v>
      </c>
      <c r="N54" s="15">
        <v>0</v>
      </c>
      <c r="O54" s="14">
        <v>0</v>
      </c>
      <c r="P54" s="15">
        <v>0</v>
      </c>
      <c r="Q54" s="14">
        <v>2</v>
      </c>
      <c r="R54" s="15">
        <v>7</v>
      </c>
      <c r="S54" s="14">
        <v>10</v>
      </c>
      <c r="T54" s="15"/>
      <c r="U54" s="14">
        <v>25</v>
      </c>
      <c r="V54" s="15">
        <v>11</v>
      </c>
      <c r="W54" s="14">
        <v>2</v>
      </c>
      <c r="X54" s="15">
        <v>2</v>
      </c>
      <c r="Y54" s="14">
        <v>0</v>
      </c>
      <c r="Z54" s="15">
        <v>0</v>
      </c>
      <c r="AA54" s="16">
        <f t="shared" si="0"/>
        <v>39</v>
      </c>
      <c r="AB54" s="17">
        <f t="shared" si="0"/>
        <v>21</v>
      </c>
      <c r="AC54" s="18">
        <f t="shared" si="1"/>
        <v>60</v>
      </c>
    </row>
    <row r="55" spans="1:33" ht="15.75" x14ac:dyDescent="0.25">
      <c r="A55" s="92" t="s">
        <v>39</v>
      </c>
      <c r="B55" s="98" t="s">
        <v>48</v>
      </c>
      <c r="C55" s="14">
        <v>203</v>
      </c>
      <c r="D55" s="15">
        <v>161</v>
      </c>
      <c r="E55" s="14">
        <v>191</v>
      </c>
      <c r="F55" s="15">
        <v>191</v>
      </c>
      <c r="G55" s="14">
        <v>197</v>
      </c>
      <c r="H55" s="15">
        <v>200</v>
      </c>
      <c r="I55" s="14">
        <v>186</v>
      </c>
      <c r="J55" s="15">
        <v>183</v>
      </c>
      <c r="K55" s="14">
        <v>169</v>
      </c>
      <c r="L55" s="15">
        <v>166</v>
      </c>
      <c r="M55" s="14">
        <v>210</v>
      </c>
      <c r="N55" s="15">
        <v>209</v>
      </c>
      <c r="O55" s="14">
        <v>205</v>
      </c>
      <c r="P55" s="15">
        <v>203</v>
      </c>
      <c r="Q55" s="14">
        <v>185</v>
      </c>
      <c r="R55" s="15">
        <v>189</v>
      </c>
      <c r="S55" s="14">
        <v>184</v>
      </c>
      <c r="T55" s="15">
        <v>178</v>
      </c>
      <c r="U55" s="14">
        <v>182</v>
      </c>
      <c r="V55" s="15">
        <v>176</v>
      </c>
      <c r="W55" s="14">
        <v>198</v>
      </c>
      <c r="X55" s="15">
        <v>185</v>
      </c>
      <c r="Y55" s="14">
        <v>185</v>
      </c>
      <c r="Z55" s="15">
        <v>185</v>
      </c>
      <c r="AA55" s="16">
        <f t="shared" si="0"/>
        <v>2295</v>
      </c>
      <c r="AB55" s="17">
        <f t="shared" si="0"/>
        <v>2226</v>
      </c>
      <c r="AC55" s="18">
        <f t="shared" si="1"/>
        <v>4521</v>
      </c>
    </row>
    <row r="56" spans="1:33" ht="15.75" x14ac:dyDescent="0.25">
      <c r="A56" s="92"/>
      <c r="B56" s="98" t="s">
        <v>49</v>
      </c>
      <c r="C56" s="14">
        <v>0</v>
      </c>
      <c r="D56" s="15">
        <v>0</v>
      </c>
      <c r="E56" s="14">
        <v>0</v>
      </c>
      <c r="F56" s="15">
        <v>0</v>
      </c>
      <c r="G56" s="14">
        <v>0</v>
      </c>
      <c r="H56" s="15">
        <v>0</v>
      </c>
      <c r="I56" s="14">
        <v>0</v>
      </c>
      <c r="J56" s="15">
        <v>0</v>
      </c>
      <c r="K56" s="14">
        <v>0</v>
      </c>
      <c r="L56" s="15">
        <v>0</v>
      </c>
      <c r="M56" s="14">
        <v>0</v>
      </c>
      <c r="N56" s="15">
        <v>0</v>
      </c>
      <c r="O56" s="14">
        <v>0</v>
      </c>
      <c r="P56" s="15">
        <v>0</v>
      </c>
      <c r="Q56" s="14">
        <v>0</v>
      </c>
      <c r="R56" s="15">
        <v>0</v>
      </c>
      <c r="S56" s="14">
        <v>0</v>
      </c>
      <c r="T56" s="15"/>
      <c r="U56" s="14">
        <v>4</v>
      </c>
      <c r="V56" s="15">
        <v>3</v>
      </c>
      <c r="W56" s="14">
        <v>2</v>
      </c>
      <c r="X56" s="15">
        <v>2</v>
      </c>
      <c r="Y56" s="14">
        <v>0</v>
      </c>
      <c r="Z56" s="15">
        <v>0</v>
      </c>
      <c r="AA56" s="16">
        <f t="shared" si="0"/>
        <v>6</v>
      </c>
      <c r="AB56" s="17">
        <f t="shared" si="0"/>
        <v>5</v>
      </c>
      <c r="AC56" s="18">
        <f t="shared" si="1"/>
        <v>11</v>
      </c>
    </row>
    <row r="57" spans="1:33" ht="15.75" x14ac:dyDescent="0.25">
      <c r="A57" s="94" t="s">
        <v>40</v>
      </c>
      <c r="B57" s="98" t="s">
        <v>48</v>
      </c>
      <c r="C57" s="14">
        <v>339</v>
      </c>
      <c r="D57" s="14">
        <v>328</v>
      </c>
      <c r="E57" s="14">
        <v>442</v>
      </c>
      <c r="F57" s="14">
        <v>429</v>
      </c>
      <c r="G57" s="14">
        <v>201</v>
      </c>
      <c r="H57" s="14">
        <v>204</v>
      </c>
      <c r="I57" s="14">
        <v>141</v>
      </c>
      <c r="J57" s="14">
        <v>139</v>
      </c>
      <c r="K57" s="14">
        <v>134</v>
      </c>
      <c r="L57" s="15">
        <v>138</v>
      </c>
      <c r="M57" s="14">
        <v>136</v>
      </c>
      <c r="N57" s="15">
        <v>138</v>
      </c>
      <c r="O57" s="14">
        <v>144</v>
      </c>
      <c r="P57" s="15">
        <v>146</v>
      </c>
      <c r="Q57" s="14">
        <v>148</v>
      </c>
      <c r="R57" s="15">
        <v>147</v>
      </c>
      <c r="S57" s="14">
        <v>188</v>
      </c>
      <c r="T57" s="15">
        <v>188</v>
      </c>
      <c r="U57" s="14">
        <v>161</v>
      </c>
      <c r="V57" s="15">
        <v>163</v>
      </c>
      <c r="W57" s="14">
        <v>194</v>
      </c>
      <c r="X57" s="14">
        <v>176</v>
      </c>
      <c r="Y57" s="14">
        <v>127</v>
      </c>
      <c r="Z57" s="14">
        <v>128</v>
      </c>
      <c r="AA57" s="16">
        <f t="shared" si="0"/>
        <v>2355</v>
      </c>
      <c r="AB57" s="17">
        <f t="shared" si="0"/>
        <v>2324</v>
      </c>
      <c r="AC57" s="18">
        <f t="shared" si="1"/>
        <v>4679</v>
      </c>
    </row>
    <row r="58" spans="1:33" ht="15.75" x14ac:dyDescent="0.25">
      <c r="A58" s="94"/>
      <c r="B58" s="98" t="s">
        <v>49</v>
      </c>
      <c r="C58" s="14">
        <v>0</v>
      </c>
      <c r="D58" s="15">
        <v>0</v>
      </c>
      <c r="E58" s="14">
        <v>0</v>
      </c>
      <c r="F58" s="15">
        <v>0</v>
      </c>
      <c r="G58" s="14">
        <v>0</v>
      </c>
      <c r="H58" s="15">
        <v>0</v>
      </c>
      <c r="I58" s="14">
        <v>0</v>
      </c>
      <c r="J58" s="15">
        <v>0</v>
      </c>
      <c r="K58" s="14">
        <v>0</v>
      </c>
      <c r="L58" s="15">
        <v>0</v>
      </c>
      <c r="M58" s="14">
        <v>0</v>
      </c>
      <c r="N58" s="15">
        <v>0</v>
      </c>
      <c r="O58" s="14">
        <v>0</v>
      </c>
      <c r="P58" s="15">
        <v>0</v>
      </c>
      <c r="Q58" s="14">
        <v>0</v>
      </c>
      <c r="R58" s="15">
        <v>0</v>
      </c>
      <c r="S58" s="14">
        <v>1</v>
      </c>
      <c r="T58" s="15">
        <v>6</v>
      </c>
      <c r="U58" s="14">
        <v>7</v>
      </c>
      <c r="V58" s="15">
        <v>7</v>
      </c>
      <c r="W58" s="14">
        <v>3</v>
      </c>
      <c r="X58" s="15">
        <v>2</v>
      </c>
      <c r="Y58" s="14">
        <v>1</v>
      </c>
      <c r="Z58" s="15">
        <v>2</v>
      </c>
      <c r="AA58" s="16">
        <f t="shared" si="0"/>
        <v>12</v>
      </c>
      <c r="AB58" s="17">
        <f t="shared" si="0"/>
        <v>17</v>
      </c>
      <c r="AC58" s="18">
        <f t="shared" si="1"/>
        <v>29</v>
      </c>
    </row>
    <row r="59" spans="1:33" ht="16.5" thickBot="1" x14ac:dyDescent="0.3">
      <c r="A59" s="97" t="s">
        <v>41</v>
      </c>
      <c r="B59" s="98" t="s">
        <v>48</v>
      </c>
      <c r="C59" s="19">
        <v>19</v>
      </c>
      <c r="D59" s="20">
        <v>19</v>
      </c>
      <c r="E59" s="19">
        <v>13</v>
      </c>
      <c r="F59" s="20">
        <v>16</v>
      </c>
      <c r="G59" s="19">
        <v>27</v>
      </c>
      <c r="H59" s="20">
        <v>22</v>
      </c>
      <c r="I59" s="19">
        <v>24</v>
      </c>
      <c r="J59" s="20">
        <v>24</v>
      </c>
      <c r="K59" s="19">
        <v>15</v>
      </c>
      <c r="L59" s="20">
        <v>15</v>
      </c>
      <c r="M59" s="19">
        <v>14</v>
      </c>
      <c r="N59" s="20">
        <v>14</v>
      </c>
      <c r="O59" s="19">
        <v>4</v>
      </c>
      <c r="P59" s="20">
        <v>4</v>
      </c>
      <c r="Q59" s="19">
        <v>11</v>
      </c>
      <c r="R59" s="20">
        <v>9</v>
      </c>
      <c r="S59" s="19">
        <v>9</v>
      </c>
      <c r="T59" s="20">
        <v>9</v>
      </c>
      <c r="U59" s="19">
        <v>15</v>
      </c>
      <c r="V59" s="20">
        <v>16</v>
      </c>
      <c r="W59" s="19">
        <v>22</v>
      </c>
      <c r="X59" s="20">
        <v>16</v>
      </c>
      <c r="Y59" s="19">
        <v>7</v>
      </c>
      <c r="Z59" s="20">
        <v>5</v>
      </c>
      <c r="AA59" s="27">
        <f t="shared" si="0"/>
        <v>180</v>
      </c>
      <c r="AB59" s="28">
        <f t="shared" si="0"/>
        <v>169</v>
      </c>
      <c r="AC59" s="83">
        <f t="shared" si="1"/>
        <v>349</v>
      </c>
    </row>
    <row r="60" spans="1:33" ht="16.5" thickBot="1" x14ac:dyDescent="0.3">
      <c r="A60" s="11" t="s">
        <v>13</v>
      </c>
      <c r="B60" s="99" t="s">
        <v>48</v>
      </c>
      <c r="C60" s="26">
        <f>SUM(C5,C7,C9,C11,C13,C15,C17,C19,C20,C21,C23,C24,C25,C26,C28,C30,C32,C34,C36,C38,C40,C42,C44,C45,C47,C49,C51,C53,C55,C57,C59)</f>
        <v>10444</v>
      </c>
      <c r="D60" s="26">
        <f t="shared" ref="D60:Z60" si="2">SUM(D5,D7,D9,D11,D13,D15,D17,D19,D20,D21,D23,D24,D25,D26,D28,D30,D32,D34,D36,D38,D40,D42,D44,D45,D47,D49,D51,D53,D55,D57,D59)</f>
        <v>10445</v>
      </c>
      <c r="E60" s="26">
        <f t="shared" si="2"/>
        <v>10491</v>
      </c>
      <c r="F60" s="26">
        <f t="shared" si="2"/>
        <v>10511</v>
      </c>
      <c r="G60" s="26">
        <f t="shared" si="2"/>
        <v>11031</v>
      </c>
      <c r="H60" s="26">
        <f t="shared" si="2"/>
        <v>11151</v>
      </c>
      <c r="I60" s="26">
        <f t="shared" si="2"/>
        <v>10070</v>
      </c>
      <c r="J60" s="26">
        <f t="shared" si="2"/>
        <v>10194</v>
      </c>
      <c r="K60" s="26">
        <f t="shared" si="2"/>
        <v>9703</v>
      </c>
      <c r="L60" s="26">
        <f t="shared" si="2"/>
        <v>9653</v>
      </c>
      <c r="M60" s="26">
        <f t="shared" si="2"/>
        <v>9486</v>
      </c>
      <c r="N60" s="26">
        <f t="shared" si="2"/>
        <v>9581</v>
      </c>
      <c r="O60" s="26">
        <f t="shared" si="2"/>
        <v>9784</v>
      </c>
      <c r="P60" s="26">
        <f t="shared" si="2"/>
        <v>9762</v>
      </c>
      <c r="Q60" s="26">
        <f t="shared" si="2"/>
        <v>10312</v>
      </c>
      <c r="R60" s="26">
        <f t="shared" si="2"/>
        <v>10262</v>
      </c>
      <c r="S60" s="26">
        <f t="shared" si="2"/>
        <v>9594</v>
      </c>
      <c r="T60" s="26">
        <f t="shared" si="2"/>
        <v>9577</v>
      </c>
      <c r="U60" s="26">
        <f t="shared" si="2"/>
        <v>10569</v>
      </c>
      <c r="V60" s="26">
        <f t="shared" si="2"/>
        <v>10492</v>
      </c>
      <c r="W60" s="26">
        <f t="shared" si="2"/>
        <v>10546</v>
      </c>
      <c r="X60" s="26">
        <f t="shared" si="2"/>
        <v>10511</v>
      </c>
      <c r="Y60" s="26">
        <f t="shared" si="2"/>
        <v>9853</v>
      </c>
      <c r="Z60" s="26">
        <f t="shared" si="2"/>
        <v>9749</v>
      </c>
      <c r="AA60" s="100">
        <f t="shared" si="0"/>
        <v>121883</v>
      </c>
      <c r="AB60" s="101">
        <f t="shared" si="0"/>
        <v>121888</v>
      </c>
      <c r="AC60" s="102">
        <f>SUM(AA60:AB60)</f>
        <v>243771</v>
      </c>
    </row>
    <row r="61" spans="1:33" ht="16.5" thickBot="1" x14ac:dyDescent="0.3">
      <c r="A61" s="11" t="s">
        <v>13</v>
      </c>
      <c r="B61" s="99" t="s">
        <v>49</v>
      </c>
      <c r="C61" s="86">
        <f>SUM(C6,C8,C10,C12,C14,C16,C18,C22,C27,C29,C31,C33,C35,C37,C39,C41,C43,C46,C48,C50,C52,C54,C56,C58)</f>
        <v>1934</v>
      </c>
      <c r="D61" s="86">
        <f t="shared" ref="D61:Z61" si="3">SUM(D6,D8,D10,D12,D14,D16,D18,D22,D27,D29,D31,D33,D35,D37,D39,D41,D43,D46,D48,D50,D52,D54,D56,D58)</f>
        <v>1902</v>
      </c>
      <c r="E61" s="86">
        <f t="shared" si="3"/>
        <v>1712</v>
      </c>
      <c r="F61" s="86">
        <f t="shared" si="3"/>
        <v>1686</v>
      </c>
      <c r="G61" s="86">
        <f t="shared" si="3"/>
        <v>1985</v>
      </c>
      <c r="H61" s="86">
        <f t="shared" si="3"/>
        <v>1971</v>
      </c>
      <c r="I61" s="86">
        <f t="shared" si="3"/>
        <v>1845</v>
      </c>
      <c r="J61" s="86">
        <f t="shared" si="3"/>
        <v>1872</v>
      </c>
      <c r="K61" s="86">
        <f t="shared" si="3"/>
        <v>1940</v>
      </c>
      <c r="L61" s="86">
        <f t="shared" si="3"/>
        <v>1937</v>
      </c>
      <c r="M61" s="86">
        <f t="shared" si="3"/>
        <v>1889</v>
      </c>
      <c r="N61" s="86">
        <f t="shared" si="3"/>
        <v>1830</v>
      </c>
      <c r="O61" s="86">
        <f t="shared" si="3"/>
        <v>1876</v>
      </c>
      <c r="P61" s="86">
        <f t="shared" si="3"/>
        <v>1802</v>
      </c>
      <c r="Q61" s="86">
        <f t="shared" si="3"/>
        <v>1864</v>
      </c>
      <c r="R61" s="86">
        <f t="shared" si="3"/>
        <v>1907</v>
      </c>
      <c r="S61" s="86">
        <f t="shared" si="3"/>
        <v>1978</v>
      </c>
      <c r="T61" s="86">
        <f t="shared" si="3"/>
        <v>1950</v>
      </c>
      <c r="U61" s="86">
        <f t="shared" si="3"/>
        <v>1989</v>
      </c>
      <c r="V61" s="86">
        <f t="shared" si="3"/>
        <v>1943</v>
      </c>
      <c r="W61" s="86">
        <f>SUM(W6,W8,W10,W12,W14,W16,W18,W22,W27,W29,W31,W33,W35,W37,W39,W41,W43,W46,W48,W50,W52,W54,W56,W58)</f>
        <v>1817</v>
      </c>
      <c r="X61" s="86">
        <f t="shared" si="3"/>
        <v>1819</v>
      </c>
      <c r="Y61" s="86">
        <f t="shared" si="3"/>
        <v>1876</v>
      </c>
      <c r="Z61" s="86">
        <f t="shared" si="3"/>
        <v>1922</v>
      </c>
      <c r="AA61" s="27">
        <f t="shared" si="0"/>
        <v>22705</v>
      </c>
      <c r="AB61" s="28">
        <f t="shared" si="0"/>
        <v>22541</v>
      </c>
      <c r="AC61" s="83">
        <f>SUM(AA61:AB61)</f>
        <v>45246</v>
      </c>
    </row>
    <row r="62" spans="1:33" ht="16.5" thickBot="1" x14ac:dyDescent="0.3">
      <c r="A62" s="103" t="s">
        <v>51</v>
      </c>
      <c r="B62" s="104"/>
      <c r="C62" s="105">
        <f t="shared" ref="C62:AB62" si="4">SUM(C60:C61)</f>
        <v>12378</v>
      </c>
      <c r="D62" s="106">
        <f t="shared" si="4"/>
        <v>12347</v>
      </c>
      <c r="E62" s="106">
        <f t="shared" si="4"/>
        <v>12203</v>
      </c>
      <c r="F62" s="106">
        <f t="shared" si="4"/>
        <v>12197</v>
      </c>
      <c r="G62" s="106">
        <f t="shared" si="4"/>
        <v>13016</v>
      </c>
      <c r="H62" s="106">
        <f t="shared" si="4"/>
        <v>13122</v>
      </c>
      <c r="I62" s="106">
        <f t="shared" si="4"/>
        <v>11915</v>
      </c>
      <c r="J62" s="106">
        <f t="shared" si="4"/>
        <v>12066</v>
      </c>
      <c r="K62" s="106">
        <f t="shared" si="4"/>
        <v>11643</v>
      </c>
      <c r="L62" s="106">
        <f t="shared" si="4"/>
        <v>11590</v>
      </c>
      <c r="M62" s="106">
        <f t="shared" si="4"/>
        <v>11375</v>
      </c>
      <c r="N62" s="106">
        <f t="shared" si="4"/>
        <v>11411</v>
      </c>
      <c r="O62" s="106">
        <f t="shared" si="4"/>
        <v>11660</v>
      </c>
      <c r="P62" s="106">
        <f t="shared" si="4"/>
        <v>11564</v>
      </c>
      <c r="Q62" s="106">
        <f t="shared" si="4"/>
        <v>12176</v>
      </c>
      <c r="R62" s="106">
        <f t="shared" si="4"/>
        <v>12169</v>
      </c>
      <c r="S62" s="106">
        <f t="shared" si="4"/>
        <v>11572</v>
      </c>
      <c r="T62" s="106">
        <f t="shared" si="4"/>
        <v>11527</v>
      </c>
      <c r="U62" s="106">
        <f t="shared" si="4"/>
        <v>12558</v>
      </c>
      <c r="V62" s="106">
        <f t="shared" si="4"/>
        <v>12435</v>
      </c>
      <c r="W62" s="106">
        <f t="shared" si="4"/>
        <v>12363</v>
      </c>
      <c r="X62" s="106">
        <f t="shared" si="4"/>
        <v>12330</v>
      </c>
      <c r="Y62" s="106">
        <f t="shared" si="4"/>
        <v>11729</v>
      </c>
      <c r="Z62" s="106">
        <f t="shared" si="4"/>
        <v>11671</v>
      </c>
      <c r="AA62" s="106">
        <f t="shared" si="4"/>
        <v>144588</v>
      </c>
      <c r="AB62" s="106">
        <f t="shared" si="4"/>
        <v>144429</v>
      </c>
      <c r="AC62" s="107">
        <f>SUM(AA62:AB62)</f>
        <v>289017</v>
      </c>
    </row>
    <row r="64" spans="1:33" x14ac:dyDescent="0.25">
      <c r="B64" t="s">
        <v>58</v>
      </c>
      <c r="C64" s="108">
        <f>SUM(C60,D60)</f>
        <v>20889</v>
      </c>
      <c r="E64" s="108">
        <f>SUM(E60,F60)</f>
        <v>21002</v>
      </c>
      <c r="G64" s="108">
        <f>SUM(G60,H60)</f>
        <v>22182</v>
      </c>
      <c r="H64" s="109">
        <f>SUM(C64:G64)</f>
        <v>64073</v>
      </c>
      <c r="I64" s="108">
        <f>SUM(I60,J60)</f>
        <v>20264</v>
      </c>
      <c r="K64" s="108">
        <f>SUM(K60,L60)</f>
        <v>19356</v>
      </c>
      <c r="M64" s="108">
        <f>SUM(M60,N60)</f>
        <v>19067</v>
      </c>
      <c r="N64" s="109">
        <f>SUM(I64:M64)</f>
        <v>58687</v>
      </c>
      <c r="O64" s="108">
        <f>SUM(O60,P60)</f>
        <v>19546</v>
      </c>
      <c r="Q64" s="108">
        <f>SUM(Q60,R60)</f>
        <v>20574</v>
      </c>
      <c r="S64" s="108">
        <f>SUM(S60,T60)</f>
        <v>19171</v>
      </c>
      <c r="T64" s="109">
        <f>SUM(O64:S64)</f>
        <v>59291</v>
      </c>
      <c r="U64" s="108">
        <f>SUM(U60,V60)</f>
        <v>21061</v>
      </c>
      <c r="W64" s="108">
        <f>SUM(W60,X60)</f>
        <v>21057</v>
      </c>
      <c r="Y64" s="108">
        <f>SUM(Y60,Z60)</f>
        <v>19602</v>
      </c>
      <c r="Z64" s="109">
        <f>SUM(U64:Y64)</f>
        <v>61720</v>
      </c>
    </row>
    <row r="65" spans="2:26" x14ac:dyDescent="0.25">
      <c r="B65" t="s">
        <v>59</v>
      </c>
      <c r="C65" s="108">
        <f>SUM(C61,D61)</f>
        <v>3836</v>
      </c>
      <c r="E65" s="108">
        <f>SUM(E61,F61)</f>
        <v>3398</v>
      </c>
      <c r="G65" s="108">
        <f>SUM(G61,H61)</f>
        <v>3956</v>
      </c>
      <c r="H65" s="109">
        <f>SUM(C65:G65)</f>
        <v>11190</v>
      </c>
      <c r="I65" s="108">
        <f>SUM(I61,J61)</f>
        <v>3717</v>
      </c>
      <c r="K65" s="108">
        <f>SUM(K61,L61)</f>
        <v>3877</v>
      </c>
      <c r="M65" s="108">
        <f>SUM(M61,N61)</f>
        <v>3719</v>
      </c>
      <c r="N65" s="109">
        <f>SUM(I65:M65)</f>
        <v>11313</v>
      </c>
      <c r="O65" s="108">
        <f>SUM(O61,P61)</f>
        <v>3678</v>
      </c>
      <c r="Q65" s="108">
        <f>SUM(Q61,R61)</f>
        <v>3771</v>
      </c>
      <c r="S65" s="108">
        <f>SUM(S61,T61)</f>
        <v>3928</v>
      </c>
      <c r="T65" s="109">
        <f>SUM(O65:S65)</f>
        <v>11377</v>
      </c>
      <c r="U65" s="108">
        <f>SUM(U61,V61)</f>
        <v>3932</v>
      </c>
      <c r="W65" s="108">
        <f>SUM(W61,X61)</f>
        <v>3636</v>
      </c>
      <c r="Y65" s="108">
        <f>SUM(Y61,Z61)</f>
        <v>3798</v>
      </c>
      <c r="Z65" s="109">
        <f>SUM(U65:Y65)</f>
        <v>11366</v>
      </c>
    </row>
  </sheetData>
  <sortState xmlns:xlrd2="http://schemas.microsoft.com/office/spreadsheetml/2017/richdata2" ref="A6:AB59">
    <sortCondition ref="A6:A59"/>
  </sortState>
  <mergeCells count="13">
    <mergeCell ref="AA3:AB3"/>
    <mergeCell ref="O3:P3"/>
    <mergeCell ref="Q3:R3"/>
    <mergeCell ref="S3:T3"/>
    <mergeCell ref="U3:V3"/>
    <mergeCell ref="W3:X3"/>
    <mergeCell ref="Y3:Z3"/>
    <mergeCell ref="M3:N3"/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PAX</vt:lpstr>
      <vt:lpstr>ACR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 komolafe</dc:creator>
  <cp:lastModifiedBy>TIMOTHY OLUSESI</cp:lastModifiedBy>
  <dcterms:created xsi:type="dcterms:W3CDTF">2016-10-10T08:47:14Z</dcterms:created>
  <dcterms:modified xsi:type="dcterms:W3CDTF">2021-04-30T11:15:00Z</dcterms:modified>
</cp:coreProperties>
</file>